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  <sheet name="Zał.7" sheetId="7" r:id="rId7"/>
    <sheet name="Zał.8" sheetId="8" r:id="rId8"/>
    <sheet name="Zał.9" sheetId="9" r:id="rId9"/>
  </sheets>
  <definedNames/>
  <calcPr fullCalcOnLoad="1"/>
</workbook>
</file>

<file path=xl/sharedStrings.xml><?xml version="1.0" encoding="utf-8"?>
<sst xmlns="http://schemas.openxmlformats.org/spreadsheetml/2006/main" count="409" uniqueCount="177">
  <si>
    <t>Lp.</t>
  </si>
  <si>
    <t>Nazwa jednostki</t>
  </si>
  <si>
    <t>GRUNTY</t>
  </si>
  <si>
    <t>Wartość księgowa</t>
  </si>
  <si>
    <t>Pow. w m2</t>
  </si>
  <si>
    <t>Budynki i budowle</t>
  </si>
  <si>
    <t>Inne środki trwałe</t>
  </si>
  <si>
    <t>Pozostałe aktywa</t>
  </si>
  <si>
    <t>RAZEM</t>
  </si>
  <si>
    <t>Wartość</t>
  </si>
  <si>
    <t>Podstawa własności majątku Powiatu</t>
  </si>
  <si>
    <t>Podstawa prawna przekazania mienia jednostce</t>
  </si>
  <si>
    <t>I LO Chrzanów</t>
  </si>
  <si>
    <t>Trwały zarząd</t>
  </si>
  <si>
    <t>Mienie ruchome jednostki</t>
  </si>
  <si>
    <t>II LO Chrzanów</t>
  </si>
  <si>
    <t>PCE Chrzanów</t>
  </si>
  <si>
    <t>ZSME Trzebinia</t>
  </si>
  <si>
    <t>ZSECh Trzebinia</t>
  </si>
  <si>
    <t>ZS Libiąż</t>
  </si>
  <si>
    <t>SOSzW Chrzanów</t>
  </si>
  <si>
    <t>MOS Chrzanów</t>
  </si>
  <si>
    <t>MDK Trzebinia</t>
  </si>
  <si>
    <t>DPS Płaza</t>
  </si>
  <si>
    <t>PPP Chrzanów</t>
  </si>
  <si>
    <t>PPP Trzebinia</t>
  </si>
  <si>
    <t>PZD Chrzanów</t>
  </si>
  <si>
    <t>PUP Chrzanów</t>
  </si>
  <si>
    <t>PCPR Chrzanów</t>
  </si>
  <si>
    <t>Szpital Powiatowy Chrzanów</t>
  </si>
  <si>
    <t>Nieodpłatne użytkowanie</t>
  </si>
  <si>
    <t>-</t>
  </si>
  <si>
    <t>Zał. Nr 1</t>
  </si>
  <si>
    <t>Mienie jednostki samorządu terytorialnego w podziale</t>
  </si>
  <si>
    <t>w tys. zł</t>
  </si>
  <si>
    <t>O G Ó Ł E M</t>
  </si>
  <si>
    <t>Forma dysponowania nieruchomościami</t>
  </si>
  <si>
    <t>Powierzchnia (m2)</t>
  </si>
  <si>
    <t>Sprzedaż nieruchomości</t>
  </si>
  <si>
    <t>Oddanie nieruchomości w dzierżawę</t>
  </si>
  <si>
    <t>Oddanie nieruchomości w użytkowanie wieczyste</t>
  </si>
  <si>
    <t>Oddanie nieruchomości w użytkowanie</t>
  </si>
  <si>
    <t>Oddanie nieruchomości w trwały zarząd</t>
  </si>
  <si>
    <t>Oddanie nieruchomości w użyczenie</t>
  </si>
  <si>
    <t>Zamiana nieruchomości *</t>
  </si>
  <si>
    <t>Nabycie nieruchomości</t>
  </si>
  <si>
    <t>Zał. Nr 2</t>
  </si>
  <si>
    <t xml:space="preserve">Forma dysponowania nieruchomościami jednostki samorządu </t>
  </si>
  <si>
    <t>terytorialnego</t>
  </si>
  <si>
    <t>Wyszczególnienie</t>
  </si>
  <si>
    <t>(4-3)</t>
  </si>
  <si>
    <t xml:space="preserve">Dynamika </t>
  </si>
  <si>
    <t>%</t>
  </si>
  <si>
    <t>(4:3)</t>
  </si>
  <si>
    <t>Zmiana wartości</t>
  </si>
  <si>
    <t>Majątek trwały</t>
  </si>
  <si>
    <t>Majątek obrotowy</t>
  </si>
  <si>
    <t>Inne aktywa</t>
  </si>
  <si>
    <t>Razem</t>
  </si>
  <si>
    <t>Jednostki budżetowe</t>
  </si>
  <si>
    <t>Zakłady budżetowe</t>
  </si>
  <si>
    <t>Gospodarstwa pomocnicze</t>
  </si>
  <si>
    <t>Zał. Nr 3</t>
  </si>
  <si>
    <t>Majątek jednostki samorządu terytorialnego - dynamika</t>
  </si>
  <si>
    <t>Wartość netto</t>
  </si>
  <si>
    <t>Umorzenie</t>
  </si>
  <si>
    <t>Wartość brutto</t>
  </si>
  <si>
    <t>Zał. Nr 4</t>
  </si>
  <si>
    <t>Majątek jednostki samorządu terytorialnego - zestawienie zbiorcze</t>
  </si>
  <si>
    <t>Jednostki kultury</t>
  </si>
  <si>
    <t>Aktywa/Forma działalności</t>
  </si>
  <si>
    <t>Powiat ogółem</t>
  </si>
  <si>
    <t>AKTYWA TRWAŁE</t>
  </si>
  <si>
    <t>Wartości niematerialne i prawne</t>
  </si>
  <si>
    <t>Rzeczowe aktywa trwałe</t>
  </si>
  <si>
    <t>Środki trwałe</t>
  </si>
  <si>
    <t xml:space="preserve"> - grunty (w tym prawo użytkowania wieczystego gruntu)</t>
  </si>
  <si>
    <t xml:space="preserve"> - budynki, lokale i obiekty inżynierii lądowej i wodnej</t>
  </si>
  <si>
    <t xml:space="preserve"> - urządzenia techniczne i maszyny</t>
  </si>
  <si>
    <t xml:space="preserve"> - środki transportu</t>
  </si>
  <si>
    <t xml:space="preserve"> - inne środki trwałe</t>
  </si>
  <si>
    <t>Środki trwałe w budowie</t>
  </si>
  <si>
    <t>Inwestycje długoterminowe</t>
  </si>
  <si>
    <t>Nieruchomości</t>
  </si>
  <si>
    <t>Długoterminowe aktywa finansowe</t>
  </si>
  <si>
    <t xml:space="preserve"> - udziały lub akcje</t>
  </si>
  <si>
    <t xml:space="preserve"> - inne papiery wartościowe</t>
  </si>
  <si>
    <t>Należności długoterminowe</t>
  </si>
  <si>
    <t>Długoterminowe rozliczenia międzyokresowe</t>
  </si>
  <si>
    <t>Zał. Nr 5</t>
  </si>
  <si>
    <t>Aktywa długoterminowe jednostki samorządu terytorialnego</t>
  </si>
  <si>
    <t>Jednostka miary</t>
  </si>
  <si>
    <t>Ilość</t>
  </si>
  <si>
    <t>Km</t>
  </si>
  <si>
    <t>Km2</t>
  </si>
  <si>
    <t>Lokale mieszkalne</t>
  </si>
  <si>
    <t>Lokale użytkowe</t>
  </si>
  <si>
    <t>Budynki ogółem</t>
  </si>
  <si>
    <t>Drogi</t>
  </si>
  <si>
    <t>Długość linii tramwajowych i autobusowych</t>
  </si>
  <si>
    <t>Długość kanalizacji odpadowej oraz cieki wodne</t>
  </si>
  <si>
    <t>Długość sieci kanalizacyjnej</t>
  </si>
  <si>
    <t>Długość sieci ciepłowniczej</t>
  </si>
  <si>
    <t>Zieleń</t>
  </si>
  <si>
    <t>szt.</t>
  </si>
  <si>
    <t>Zał. Nr 6</t>
  </si>
  <si>
    <t>Zestawienie ilościowe majątku stanowiącego własność jednostki</t>
  </si>
  <si>
    <t>samorządu terytorialnego (infrastruktura komunalna)*</t>
  </si>
  <si>
    <t>* nie obejmuje majątku stanowiącego własność spółek komunalnych</t>
  </si>
  <si>
    <t>Zał. Nr 9</t>
  </si>
  <si>
    <t>Lp</t>
  </si>
  <si>
    <t>Nazwa spółki</t>
  </si>
  <si>
    <t>Wartość księgowa udziałów i akcji</t>
  </si>
  <si>
    <t>jednostki samorządu terytorialnego</t>
  </si>
  <si>
    <t>Zał. Nr 7</t>
  </si>
  <si>
    <t>samorządu terytorialnego</t>
  </si>
  <si>
    <t>udziały w %</t>
  </si>
  <si>
    <t>Wartość majątku</t>
  </si>
  <si>
    <t>Zał. Nr 8</t>
  </si>
  <si>
    <t>Majątek oddany w leasing finansowy</t>
  </si>
  <si>
    <t>finansowego</t>
  </si>
  <si>
    <t>Majątek przejęty przez jednostkę w ramach leasingu</t>
  </si>
  <si>
    <t>KW 57757</t>
  </si>
  <si>
    <t>KW 64049</t>
  </si>
  <si>
    <t>KW 61946</t>
  </si>
  <si>
    <t>KW 61895</t>
  </si>
  <si>
    <t>KW 52858</t>
  </si>
  <si>
    <t>KW 63721</t>
  </si>
  <si>
    <t>Dec.Woj.Małop.RR VIII AC/7722/5-30/02</t>
  </si>
  <si>
    <t>KW 62952</t>
  </si>
  <si>
    <t>KW 6254</t>
  </si>
  <si>
    <t>KW 618863</t>
  </si>
  <si>
    <t>Akt notarialny Rep.A Nr 9496/2001-lokal; grunt-użytk.wiecz.</t>
  </si>
  <si>
    <t>Dec.Woj..Małop. RR VIII AC 7722/5-30/02</t>
  </si>
  <si>
    <t>KW 73857; Akt notarialny Rep.A Nr 9514/03</t>
  </si>
  <si>
    <t>KW 51215 Akt notarialny Rep.A Nr 91514/2003</t>
  </si>
  <si>
    <t>Trwały zarząd Dec.GN 6 IV 7002/3/2003</t>
  </si>
  <si>
    <t>Akt not.Rep.A Nr 2537/2002</t>
  </si>
  <si>
    <t>Umowa dzierżawy 21075m2 grunt   5006m2 budynki</t>
  </si>
  <si>
    <t>Siedziba Starostwa i PZD</t>
  </si>
  <si>
    <t>7 m2 gruntu umowa dzierżawy</t>
  </si>
  <si>
    <t>siedziba Starostwa</t>
  </si>
  <si>
    <t>wrzesień/ październik 2004</t>
  </si>
  <si>
    <t>wrzesień 2004</t>
  </si>
  <si>
    <t>2004 r.</t>
  </si>
  <si>
    <t>I LO Trzebinia</t>
  </si>
  <si>
    <t>Dec.GiGN.6 IV.7002/2/2000</t>
  </si>
  <si>
    <t>Dec. GiGN.6.IV.7002/5/2001</t>
  </si>
  <si>
    <t>Dec. GiGN.6.IV.7002/1/2000</t>
  </si>
  <si>
    <t>Dec. GiGN.6.IV.7002/3/2000</t>
  </si>
  <si>
    <t>Dec. GiGN.6.IV.7002/3/2001</t>
  </si>
  <si>
    <t>Dec. GiGN.6.IV.7002/4/2001</t>
  </si>
  <si>
    <t>Umowa użyczenia Nr GN 6 IV 7002/7/01 KPP w Chrzanowie</t>
  </si>
  <si>
    <t>Sprzedaż lokali</t>
  </si>
  <si>
    <t>ZSO Dla Dorosłych Chrzanów</t>
  </si>
  <si>
    <t>wrzesień 2005</t>
  </si>
  <si>
    <t>wrzesień/ październik 2005</t>
  </si>
  <si>
    <t>na jednostki organizacyjne na dzień 30.09.2005 r.</t>
  </si>
  <si>
    <t>2005 r.</t>
  </si>
  <si>
    <t>Kwota do zapłaty na koniec 2005 r.</t>
  </si>
  <si>
    <t>Wielkość udziałów/akcji w jednoosobowych spółkach</t>
  </si>
  <si>
    <t>Wielkość udziałów/akcji spółek z udziałem jednostki</t>
  </si>
  <si>
    <t>Zasób mieszkaniowy wg stanu na dzień 30.09.2005</t>
  </si>
  <si>
    <t>Wartość netto majątku wg stanu na koniec września</t>
  </si>
  <si>
    <t>Uzyskana kwota (w tys.zł)</t>
  </si>
  <si>
    <t>Nieruchomości w ewid. Starostwa rubr. 4,5. Mienie ruchome jednostki rubr. 6,7</t>
  </si>
  <si>
    <t>Starostwo                   ul. Partyzantów 2</t>
  </si>
  <si>
    <t>Mienie ruchome jednostki. Nieruchomości w ewidencji Starostwa rubr. 4</t>
  </si>
  <si>
    <t>zgodnie z decyzjami Wojew.Małop.ujęte z księdze inwent. Poz 57-72</t>
  </si>
  <si>
    <t>Mienie ruchome jednostki. Nieruchomości w ewidencji Starostwa rubr.4,5.</t>
  </si>
  <si>
    <t>Trwały zarząd Dec.GN 6 IV 7002/8/2001/03; grunty wart. 9400 zł w ewiden. Starostwa</t>
  </si>
  <si>
    <t>Starostwo - lokal Alwernia                      ul. Korycińskiego 10</t>
  </si>
  <si>
    <t>Starostwo                             ul. Zielona 20</t>
  </si>
  <si>
    <t>Starostwo                             ul. Grzybowskiego 7</t>
  </si>
  <si>
    <t>Starostwo Chrzanów         ul. Stella 14</t>
  </si>
  <si>
    <t>Działki pod drogami powiatowymi</t>
  </si>
  <si>
    <t>KW 54595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</si>
</sst>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\ _z_ł_-;\-* #,##0.0\ _z_ł_-;_-* &quot;-&quot;?\ _z_ł_-;_-@_-"/>
  </numFmts>
  <fonts count="9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43" fontId="0" fillId="0" borderId="1" xfId="15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43" fontId="1" fillId="0" borderId="1" xfId="15" applyFont="1" applyBorder="1" applyAlignment="1">
      <alignment vertical="center"/>
    </xf>
    <xf numFmtId="0" fontId="3" fillId="0" borderId="0" xfId="0" applyFont="1" applyAlignment="1">
      <alignment horizontal="center"/>
    </xf>
    <xf numFmtId="43" fontId="4" fillId="0" borderId="1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 horizontal="center"/>
    </xf>
    <xf numFmtId="43" fontId="0" fillId="0" borderId="1" xfId="15" applyNumberFormat="1" applyBorder="1" applyAlignment="1">
      <alignment horizontal="center"/>
    </xf>
    <xf numFmtId="43" fontId="0" fillId="0" borderId="1" xfId="15" applyNumberFormat="1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1" xfId="15" applyNumberFormat="1" applyBorder="1" applyAlignment="1">
      <alignment/>
    </xf>
    <xf numFmtId="164" fontId="2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43" fontId="8" fillId="0" borderId="0" xfId="15" applyFont="1" applyAlignment="1">
      <alignment/>
    </xf>
    <xf numFmtId="0" fontId="8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wrapText="1"/>
    </xf>
    <xf numFmtId="164" fontId="7" fillId="0" borderId="1" xfId="15" applyNumberFormat="1" applyFont="1" applyBorder="1" applyAlignment="1">
      <alignment/>
    </xf>
    <xf numFmtId="43" fontId="7" fillId="0" borderId="1" xfId="15" applyFont="1" applyBorder="1" applyAlignment="1">
      <alignment/>
    </xf>
    <xf numFmtId="43" fontId="8" fillId="0" borderId="1" xfId="15" applyFont="1" applyBorder="1" applyAlignment="1">
      <alignment/>
    </xf>
    <xf numFmtId="0" fontId="6" fillId="0" borderId="1" xfId="0" applyFont="1" applyBorder="1" applyAlignment="1">
      <alignment wrapText="1"/>
    </xf>
    <xf numFmtId="164" fontId="8" fillId="0" borderId="1" xfId="15" applyNumberFormat="1" applyFont="1" applyBorder="1" applyAlignment="1">
      <alignment/>
    </xf>
    <xf numFmtId="43" fontId="0" fillId="0" borderId="1" xfId="15" applyBorder="1" applyAlignment="1">
      <alignment/>
    </xf>
    <xf numFmtId="43" fontId="0" fillId="0" borderId="1" xfId="15" applyBorder="1" applyAlignment="1">
      <alignment horizontal="center"/>
    </xf>
    <xf numFmtId="43" fontId="0" fillId="0" borderId="1" xfId="15" applyFill="1" applyBorder="1" applyAlignment="1">
      <alignment horizontal="center"/>
    </xf>
    <xf numFmtId="43" fontId="1" fillId="0" borderId="1" xfId="15" applyFon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43" fontId="0" fillId="0" borderId="1" xfId="15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43" fontId="0" fillId="0" borderId="1" xfId="0" applyNumberFormat="1" applyBorder="1" applyAlignment="1">
      <alignment/>
    </xf>
    <xf numFmtId="0" fontId="2" fillId="0" borderId="0" xfId="0" applyFont="1" applyAlignment="1">
      <alignment vertical="top"/>
    </xf>
    <xf numFmtId="0" fontId="0" fillId="0" borderId="1" xfId="0" applyFill="1" applyBorder="1" applyAlignment="1">
      <alignment vertical="center" wrapText="1"/>
    </xf>
    <xf numFmtId="43" fontId="1" fillId="0" borderId="1" xfId="15" applyFont="1" applyFill="1" applyBorder="1" applyAlignment="1">
      <alignment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15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3" fontId="1" fillId="0" borderId="1" xfId="15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3" fontId="1" fillId="0" borderId="1" xfId="15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43" fontId="0" fillId="0" borderId="1" xfId="15" applyFont="1" applyBorder="1" applyAlignment="1">
      <alignment horizontal="center"/>
    </xf>
    <xf numFmtId="43" fontId="0" fillId="0" borderId="1" xfId="15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workbookViewId="0" topLeftCell="A1">
      <selection activeCell="I16" sqref="I16"/>
    </sheetView>
  </sheetViews>
  <sheetFormatPr defaultColWidth="9.00390625" defaultRowHeight="12.75"/>
  <cols>
    <col min="1" max="1" width="3.75390625" style="0" customWidth="1"/>
    <col min="2" max="2" width="19.625" style="0" customWidth="1"/>
    <col min="3" max="3" width="11.625" style="0" customWidth="1"/>
    <col min="4" max="4" width="9.875" style="0" customWidth="1"/>
    <col min="5" max="5" width="10.375" style="0" customWidth="1"/>
    <col min="6" max="6" width="10.75390625" style="0" customWidth="1"/>
    <col min="7" max="7" width="9.875" style="0" customWidth="1"/>
    <col min="8" max="8" width="11.25390625" style="0" customWidth="1"/>
    <col min="9" max="9" width="27.625" style="0" customWidth="1"/>
    <col min="10" max="10" width="24.375" style="0" customWidth="1"/>
  </cols>
  <sheetData>
    <row r="1" ht="12.75">
      <c r="J1" t="s">
        <v>32</v>
      </c>
    </row>
    <row r="3" spans="1:10" ht="15.75">
      <c r="A3" s="66" t="s">
        <v>33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5.75">
      <c r="A4" s="66" t="s">
        <v>157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15.75">
      <c r="A5" s="12"/>
      <c r="B5" s="12"/>
      <c r="C5" s="12"/>
      <c r="D5" s="12"/>
      <c r="E5" s="12"/>
      <c r="F5" s="12"/>
      <c r="G5" s="12"/>
      <c r="H5" s="12"/>
      <c r="I5" s="12"/>
      <c r="J5" s="12"/>
    </row>
    <row r="6" ht="19.5" customHeight="1">
      <c r="H6" s="52" t="s">
        <v>34</v>
      </c>
    </row>
    <row r="7" spans="1:10" ht="12.75">
      <c r="A7" s="58" t="s">
        <v>0</v>
      </c>
      <c r="B7" s="58" t="s">
        <v>1</v>
      </c>
      <c r="C7" s="58"/>
      <c r="D7" s="58"/>
      <c r="E7" s="58"/>
      <c r="F7" s="58"/>
      <c r="G7" s="58"/>
      <c r="H7" s="58"/>
      <c r="I7" s="59" t="s">
        <v>10</v>
      </c>
      <c r="J7" s="59" t="s">
        <v>11</v>
      </c>
    </row>
    <row r="8" spans="1:10" ht="12.75">
      <c r="A8" s="58"/>
      <c r="B8" s="58"/>
      <c r="C8" s="59" t="s">
        <v>2</v>
      </c>
      <c r="D8" s="59"/>
      <c r="E8" s="59" t="s">
        <v>3</v>
      </c>
      <c r="F8" s="59"/>
      <c r="G8" s="59"/>
      <c r="H8" s="59" t="s">
        <v>8</v>
      </c>
      <c r="I8" s="59"/>
      <c r="J8" s="59"/>
    </row>
    <row r="9" spans="1:10" ht="25.5">
      <c r="A9" s="58"/>
      <c r="B9" s="58"/>
      <c r="C9" s="3" t="s">
        <v>4</v>
      </c>
      <c r="D9" s="3" t="s">
        <v>9</v>
      </c>
      <c r="E9" s="3" t="s">
        <v>5</v>
      </c>
      <c r="F9" s="3" t="s">
        <v>6</v>
      </c>
      <c r="G9" s="3" t="s">
        <v>7</v>
      </c>
      <c r="H9" s="59"/>
      <c r="I9" s="59"/>
      <c r="J9" s="59"/>
    </row>
    <row r="10" spans="1:10" s="50" customFormat="1" ht="12">
      <c r="A10" s="49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49">
        <v>9</v>
      </c>
      <c r="J10" s="49">
        <v>10</v>
      </c>
    </row>
    <row r="11" spans="1:10" ht="15" customHeight="1">
      <c r="A11" s="58">
        <v>1</v>
      </c>
      <c r="B11" s="61" t="s">
        <v>12</v>
      </c>
      <c r="C11" s="60">
        <v>6455</v>
      </c>
      <c r="D11" s="60">
        <v>122.6</v>
      </c>
      <c r="E11" s="60">
        <v>842</v>
      </c>
      <c r="F11" s="60">
        <v>393.4</v>
      </c>
      <c r="G11" s="60">
        <v>0</v>
      </c>
      <c r="H11" s="60">
        <f>E11+F11+D11</f>
        <v>1358</v>
      </c>
      <c r="I11" s="62" t="s">
        <v>122</v>
      </c>
      <c r="J11" s="5" t="s">
        <v>13</v>
      </c>
    </row>
    <row r="12" spans="1:10" ht="15" customHeight="1">
      <c r="A12" s="58"/>
      <c r="B12" s="61"/>
      <c r="C12" s="60"/>
      <c r="D12" s="60"/>
      <c r="E12" s="60"/>
      <c r="F12" s="60"/>
      <c r="G12" s="60"/>
      <c r="H12" s="60"/>
      <c r="I12" s="63"/>
      <c r="J12" s="6" t="s">
        <v>146</v>
      </c>
    </row>
    <row r="13" spans="1:10" ht="26.25" customHeight="1">
      <c r="A13" s="2">
        <v>2</v>
      </c>
      <c r="B13" s="10" t="s">
        <v>154</v>
      </c>
      <c r="C13" s="11">
        <v>0</v>
      </c>
      <c r="D13" s="11">
        <v>0</v>
      </c>
      <c r="E13" s="11">
        <v>0</v>
      </c>
      <c r="F13" s="11">
        <v>57.5</v>
      </c>
      <c r="G13" s="11">
        <v>0</v>
      </c>
      <c r="H13" s="11">
        <f>G13+F13+E13+D13</f>
        <v>57.5</v>
      </c>
      <c r="I13" s="8" t="s">
        <v>31</v>
      </c>
      <c r="J13" s="7" t="s">
        <v>14</v>
      </c>
    </row>
    <row r="14" spans="1:10" ht="30.75" customHeight="1">
      <c r="A14" s="58">
        <v>3</v>
      </c>
      <c r="B14" s="61" t="s">
        <v>15</v>
      </c>
      <c r="C14" s="60">
        <v>12206</v>
      </c>
      <c r="D14" s="60">
        <v>231.9</v>
      </c>
      <c r="E14" s="60">
        <v>2550</v>
      </c>
      <c r="F14" s="60">
        <v>358.5</v>
      </c>
      <c r="G14" s="60">
        <v>0.2</v>
      </c>
      <c r="H14" s="60">
        <f>G14+F14+E14+D14</f>
        <v>3140.6</v>
      </c>
      <c r="I14" s="62" t="s">
        <v>176</v>
      </c>
      <c r="J14" s="69" t="s">
        <v>165</v>
      </c>
    </row>
    <row r="15" spans="1:10" ht="12.75">
      <c r="A15" s="58"/>
      <c r="B15" s="61"/>
      <c r="C15" s="60"/>
      <c r="D15" s="60"/>
      <c r="E15" s="60"/>
      <c r="F15" s="60"/>
      <c r="G15" s="60"/>
      <c r="H15" s="60"/>
      <c r="I15" s="63"/>
      <c r="J15" s="71"/>
    </row>
    <row r="16" spans="1:10" ht="38.25">
      <c r="A16" s="2">
        <v>4</v>
      </c>
      <c r="B16" s="7" t="s">
        <v>145</v>
      </c>
      <c r="C16" s="11">
        <v>4423</v>
      </c>
      <c r="D16" s="11">
        <v>88.5</v>
      </c>
      <c r="E16" s="11">
        <v>0</v>
      </c>
      <c r="F16" s="11">
        <v>184.3</v>
      </c>
      <c r="G16" s="11">
        <v>0</v>
      </c>
      <c r="H16" s="11">
        <f>G16+F16+E16+D16</f>
        <v>272.8</v>
      </c>
      <c r="I16" s="2" t="s">
        <v>31</v>
      </c>
      <c r="J16" s="53" t="s">
        <v>167</v>
      </c>
    </row>
    <row r="17" spans="1:10" ht="12.75">
      <c r="A17" s="58">
        <v>5</v>
      </c>
      <c r="B17" s="61" t="s">
        <v>16</v>
      </c>
      <c r="C17" s="60">
        <v>13306</v>
      </c>
      <c r="D17" s="60">
        <v>252.8</v>
      </c>
      <c r="E17" s="60">
        <v>2421.9</v>
      </c>
      <c r="F17" s="60">
        <v>1416</v>
      </c>
      <c r="G17" s="60">
        <v>14.6</v>
      </c>
      <c r="H17" s="60">
        <f aca="true" t="shared" si="0" ref="H17:H23">G17+F17+E17+D17</f>
        <v>4105.3</v>
      </c>
      <c r="I17" s="62" t="s">
        <v>123</v>
      </c>
      <c r="J17" s="5" t="s">
        <v>13</v>
      </c>
    </row>
    <row r="18" spans="1:10" ht="12.75">
      <c r="A18" s="58"/>
      <c r="B18" s="61"/>
      <c r="C18" s="60"/>
      <c r="D18" s="60"/>
      <c r="E18" s="60"/>
      <c r="F18" s="60"/>
      <c r="G18" s="60"/>
      <c r="H18" s="60"/>
      <c r="I18" s="63"/>
      <c r="J18" s="6" t="s">
        <v>147</v>
      </c>
    </row>
    <row r="19" spans="1:10" ht="12.75">
      <c r="A19" s="58">
        <v>6</v>
      </c>
      <c r="B19" s="61" t="s">
        <v>17</v>
      </c>
      <c r="C19" s="60">
        <v>23183</v>
      </c>
      <c r="D19" s="60">
        <v>255</v>
      </c>
      <c r="E19" s="60">
        <v>1088.2</v>
      </c>
      <c r="F19" s="60">
        <v>587.4</v>
      </c>
      <c r="G19" s="60">
        <v>0</v>
      </c>
      <c r="H19" s="60">
        <f t="shared" si="0"/>
        <v>1930.6</v>
      </c>
      <c r="I19" s="62" t="s">
        <v>124</v>
      </c>
      <c r="J19" s="5" t="s">
        <v>13</v>
      </c>
    </row>
    <row r="20" spans="1:10" ht="12.75">
      <c r="A20" s="58"/>
      <c r="B20" s="61"/>
      <c r="C20" s="60"/>
      <c r="D20" s="60"/>
      <c r="E20" s="60"/>
      <c r="F20" s="60"/>
      <c r="G20" s="60"/>
      <c r="H20" s="60"/>
      <c r="I20" s="63"/>
      <c r="J20" s="6" t="s">
        <v>148</v>
      </c>
    </row>
    <row r="21" spans="1:10" ht="12.75">
      <c r="A21" s="58">
        <v>7</v>
      </c>
      <c r="B21" s="61" t="s">
        <v>18</v>
      </c>
      <c r="C21" s="60">
        <v>4001</v>
      </c>
      <c r="D21" s="60">
        <v>38.4</v>
      </c>
      <c r="E21" s="60">
        <v>829.4</v>
      </c>
      <c r="F21" s="60">
        <v>438.4</v>
      </c>
      <c r="G21" s="60">
        <v>0</v>
      </c>
      <c r="H21" s="60">
        <f t="shared" si="0"/>
        <v>1306.2</v>
      </c>
      <c r="I21" s="62" t="s">
        <v>125</v>
      </c>
      <c r="J21" s="5" t="s">
        <v>13</v>
      </c>
    </row>
    <row r="22" spans="1:10" ht="12.75">
      <c r="A22" s="58"/>
      <c r="B22" s="61"/>
      <c r="C22" s="60"/>
      <c r="D22" s="60"/>
      <c r="E22" s="60"/>
      <c r="F22" s="60"/>
      <c r="G22" s="60"/>
      <c r="H22" s="60"/>
      <c r="I22" s="63"/>
      <c r="J22" s="6" t="s">
        <v>149</v>
      </c>
    </row>
    <row r="23" spans="1:10" ht="12.75">
      <c r="A23" s="58">
        <v>8</v>
      </c>
      <c r="B23" s="61" t="s">
        <v>19</v>
      </c>
      <c r="C23" s="60">
        <v>21675</v>
      </c>
      <c r="D23" s="60">
        <v>455.2</v>
      </c>
      <c r="E23" s="60">
        <v>4237.3</v>
      </c>
      <c r="F23" s="60">
        <v>473.8</v>
      </c>
      <c r="G23" s="60">
        <v>6.6</v>
      </c>
      <c r="H23" s="60">
        <f t="shared" si="0"/>
        <v>5172.9</v>
      </c>
      <c r="I23" s="62" t="s">
        <v>126</v>
      </c>
      <c r="J23" s="5" t="s">
        <v>13</v>
      </c>
    </row>
    <row r="24" spans="1:10" ht="12.75">
      <c r="A24" s="58"/>
      <c r="B24" s="61"/>
      <c r="C24" s="60"/>
      <c r="D24" s="60"/>
      <c r="E24" s="60"/>
      <c r="F24" s="60"/>
      <c r="G24" s="60"/>
      <c r="H24" s="60"/>
      <c r="I24" s="63"/>
      <c r="J24" s="6" t="s">
        <v>150</v>
      </c>
    </row>
    <row r="25" spans="1:10" ht="12.75">
      <c r="A25" s="58">
        <v>9</v>
      </c>
      <c r="B25" s="61" t="s">
        <v>20</v>
      </c>
      <c r="C25" s="60">
        <v>13498</v>
      </c>
      <c r="D25" s="60">
        <v>256.5</v>
      </c>
      <c r="E25" s="60">
        <v>2927.8</v>
      </c>
      <c r="F25" s="60">
        <v>596.6</v>
      </c>
      <c r="G25" s="60">
        <v>10.8</v>
      </c>
      <c r="H25" s="60">
        <f>E25+F25+G25+D25</f>
        <v>3791.7000000000003</v>
      </c>
      <c r="I25" s="62" t="s">
        <v>127</v>
      </c>
      <c r="J25" s="5" t="s">
        <v>13</v>
      </c>
    </row>
    <row r="26" spans="1:10" ht="12.75">
      <c r="A26" s="58"/>
      <c r="B26" s="61"/>
      <c r="C26" s="60"/>
      <c r="D26" s="60"/>
      <c r="E26" s="60"/>
      <c r="F26" s="60"/>
      <c r="G26" s="60"/>
      <c r="H26" s="60"/>
      <c r="I26" s="63"/>
      <c r="J26" s="6" t="s">
        <v>151</v>
      </c>
    </row>
    <row r="27" spans="1:10" ht="16.5" customHeight="1">
      <c r="A27" s="2">
        <v>10</v>
      </c>
      <c r="B27" s="7" t="s">
        <v>24</v>
      </c>
      <c r="C27" s="11">
        <v>0</v>
      </c>
      <c r="D27" s="11">
        <v>0</v>
      </c>
      <c r="E27" s="11">
        <v>0</v>
      </c>
      <c r="F27" s="11">
        <v>75.7</v>
      </c>
      <c r="G27" s="11">
        <v>22.2</v>
      </c>
      <c r="H27" s="11">
        <f>E27+F27+G27+D27</f>
        <v>97.9</v>
      </c>
      <c r="I27" s="2" t="s">
        <v>31</v>
      </c>
      <c r="J27" s="7" t="s">
        <v>14</v>
      </c>
    </row>
    <row r="28" spans="1:10" ht="16.5" customHeight="1">
      <c r="A28" s="2">
        <v>11</v>
      </c>
      <c r="B28" s="7" t="s">
        <v>25</v>
      </c>
      <c r="C28" s="11">
        <v>0</v>
      </c>
      <c r="D28" s="11">
        <v>0</v>
      </c>
      <c r="E28" s="11">
        <v>0</v>
      </c>
      <c r="F28" s="11">
        <v>54.5</v>
      </c>
      <c r="G28" s="11">
        <v>14.3</v>
      </c>
      <c r="H28" s="11">
        <f>E28+F28+G28+D28</f>
        <v>68.8</v>
      </c>
      <c r="I28" s="2" t="s">
        <v>31</v>
      </c>
      <c r="J28" s="7" t="s">
        <v>14</v>
      </c>
    </row>
    <row r="29" spans="1:10" s="57" customFormat="1" ht="16.5" customHeight="1">
      <c r="A29" s="55">
        <v>1</v>
      </c>
      <c r="B29" s="55">
        <v>2</v>
      </c>
      <c r="C29" s="56">
        <v>3</v>
      </c>
      <c r="D29" s="56">
        <v>4</v>
      </c>
      <c r="E29" s="56">
        <v>5</v>
      </c>
      <c r="F29" s="56">
        <v>6</v>
      </c>
      <c r="G29" s="56">
        <v>7</v>
      </c>
      <c r="H29" s="56">
        <v>8</v>
      </c>
      <c r="I29" s="55">
        <v>9</v>
      </c>
      <c r="J29" s="55">
        <v>10</v>
      </c>
    </row>
    <row r="30" spans="1:10" ht="16.5" customHeight="1">
      <c r="A30" s="2">
        <v>12</v>
      </c>
      <c r="B30" s="7" t="s">
        <v>21</v>
      </c>
      <c r="C30" s="11">
        <v>0</v>
      </c>
      <c r="D30" s="11">
        <v>0</v>
      </c>
      <c r="E30" s="11">
        <v>0</v>
      </c>
      <c r="F30" s="11">
        <v>13</v>
      </c>
      <c r="G30" s="11">
        <v>3.2</v>
      </c>
      <c r="H30" s="11">
        <f>D30+E30+F30+G30</f>
        <v>16.2</v>
      </c>
      <c r="I30" s="2" t="s">
        <v>31</v>
      </c>
      <c r="J30" s="7" t="s">
        <v>14</v>
      </c>
    </row>
    <row r="31" spans="1:10" ht="38.25">
      <c r="A31" s="2">
        <v>13</v>
      </c>
      <c r="B31" s="7" t="s">
        <v>22</v>
      </c>
      <c r="C31" s="11">
        <v>1647</v>
      </c>
      <c r="D31" s="11">
        <v>49.4</v>
      </c>
      <c r="E31" s="54">
        <v>82.6</v>
      </c>
      <c r="F31" s="11">
        <v>139.3</v>
      </c>
      <c r="G31" s="11">
        <v>1.3</v>
      </c>
      <c r="H31" s="11">
        <f aca="true" t="shared" si="1" ref="H31:H37">D31+E31+F31+G31</f>
        <v>272.6</v>
      </c>
      <c r="I31" s="2" t="s">
        <v>31</v>
      </c>
      <c r="J31" s="53" t="s">
        <v>169</v>
      </c>
    </row>
    <row r="32" spans="1:10" ht="16.5" customHeight="1">
      <c r="A32" s="2">
        <v>14</v>
      </c>
      <c r="B32" s="7" t="s">
        <v>27</v>
      </c>
      <c r="C32" s="11">
        <v>0</v>
      </c>
      <c r="D32" s="11">
        <v>0</v>
      </c>
      <c r="E32" s="11">
        <v>0</v>
      </c>
      <c r="F32" s="54">
        <v>543.5</v>
      </c>
      <c r="G32" s="11">
        <v>12.7</v>
      </c>
      <c r="H32" s="11">
        <f t="shared" si="1"/>
        <v>556.2</v>
      </c>
      <c r="I32" s="2" t="s">
        <v>31</v>
      </c>
      <c r="J32" s="7" t="s">
        <v>14</v>
      </c>
    </row>
    <row r="33" spans="1:10" ht="16.5" customHeight="1">
      <c r="A33" s="2">
        <v>15</v>
      </c>
      <c r="B33" s="7" t="s">
        <v>28</v>
      </c>
      <c r="C33" s="11">
        <v>0</v>
      </c>
      <c r="D33" s="11">
        <v>0</v>
      </c>
      <c r="E33" s="11">
        <v>0</v>
      </c>
      <c r="F33" s="11">
        <v>144.5</v>
      </c>
      <c r="G33" s="11">
        <v>5.7</v>
      </c>
      <c r="H33" s="11">
        <f t="shared" si="1"/>
        <v>150.2</v>
      </c>
      <c r="I33" s="2" t="s">
        <v>31</v>
      </c>
      <c r="J33" s="7" t="s">
        <v>14</v>
      </c>
    </row>
    <row r="34" spans="1:10" ht="25.5">
      <c r="A34" s="2">
        <v>16</v>
      </c>
      <c r="B34" s="7" t="s">
        <v>26</v>
      </c>
      <c r="C34" s="11">
        <v>3182</v>
      </c>
      <c r="D34" s="11">
        <v>111.4</v>
      </c>
      <c r="E34" s="11">
        <v>4772</v>
      </c>
      <c r="F34" s="11">
        <v>535.8</v>
      </c>
      <c r="G34" s="11">
        <v>1.8</v>
      </c>
      <c r="H34" s="11">
        <f t="shared" si="1"/>
        <v>5421</v>
      </c>
      <c r="I34" s="3" t="s">
        <v>128</v>
      </c>
      <c r="J34" s="44" t="s">
        <v>136</v>
      </c>
    </row>
    <row r="35" spans="1:10" ht="12.75">
      <c r="A35" s="58">
        <v>17</v>
      </c>
      <c r="B35" s="61" t="s">
        <v>23</v>
      </c>
      <c r="C35" s="60">
        <v>82956</v>
      </c>
      <c r="D35" s="60">
        <v>819.7</v>
      </c>
      <c r="E35" s="60">
        <v>3881.3</v>
      </c>
      <c r="F35" s="60">
        <v>1170.4</v>
      </c>
      <c r="G35" s="60">
        <v>90.3</v>
      </c>
      <c r="H35" s="60">
        <f t="shared" si="1"/>
        <v>5961.7</v>
      </c>
      <c r="I35" s="62" t="s">
        <v>129</v>
      </c>
      <c r="J35" s="73" t="s">
        <v>170</v>
      </c>
    </row>
    <row r="36" spans="1:10" ht="33" customHeight="1">
      <c r="A36" s="58"/>
      <c r="B36" s="61"/>
      <c r="C36" s="60"/>
      <c r="D36" s="60"/>
      <c r="E36" s="60"/>
      <c r="F36" s="60"/>
      <c r="G36" s="60"/>
      <c r="H36" s="60"/>
      <c r="I36" s="63"/>
      <c r="J36" s="74"/>
    </row>
    <row r="37" spans="1:10" ht="12.75">
      <c r="A37" s="58">
        <v>18</v>
      </c>
      <c r="B37" s="65" t="s">
        <v>29</v>
      </c>
      <c r="C37" s="60">
        <v>132683</v>
      </c>
      <c r="D37" s="60">
        <v>2653.7</v>
      </c>
      <c r="E37" s="60">
        <v>57668.4</v>
      </c>
      <c r="F37" s="60">
        <v>52769</v>
      </c>
      <c r="G37" s="60">
        <v>5189.5</v>
      </c>
      <c r="H37" s="64">
        <f t="shared" si="1"/>
        <v>118280.6</v>
      </c>
      <c r="I37" s="62" t="s">
        <v>130</v>
      </c>
      <c r="J37" s="5" t="s">
        <v>30</v>
      </c>
    </row>
    <row r="38" spans="1:10" ht="25.5">
      <c r="A38" s="58"/>
      <c r="B38" s="65"/>
      <c r="C38" s="60"/>
      <c r="D38" s="60"/>
      <c r="E38" s="60"/>
      <c r="F38" s="60"/>
      <c r="G38" s="60"/>
      <c r="H38" s="64"/>
      <c r="I38" s="63"/>
      <c r="J38" s="45" t="s">
        <v>137</v>
      </c>
    </row>
    <row r="39" spans="1:10" ht="12.75">
      <c r="A39" s="58">
        <v>19</v>
      </c>
      <c r="B39" s="65" t="s">
        <v>174</v>
      </c>
      <c r="C39" s="60">
        <v>22978</v>
      </c>
      <c r="D39" s="60">
        <v>368</v>
      </c>
      <c r="E39" s="60">
        <v>1424.5</v>
      </c>
      <c r="F39" s="60">
        <v>0</v>
      </c>
      <c r="G39" s="60">
        <v>0</v>
      </c>
      <c r="H39" s="60">
        <f>G39+F39+E39+D39</f>
        <v>1792.5</v>
      </c>
      <c r="I39" s="62" t="s">
        <v>131</v>
      </c>
      <c r="J39" s="69" t="s">
        <v>138</v>
      </c>
    </row>
    <row r="40" spans="1:10" ht="12.75">
      <c r="A40" s="58"/>
      <c r="B40" s="65"/>
      <c r="C40" s="60"/>
      <c r="D40" s="60"/>
      <c r="E40" s="60"/>
      <c r="F40" s="60"/>
      <c r="G40" s="60"/>
      <c r="H40" s="60"/>
      <c r="I40" s="72"/>
      <c r="J40" s="70"/>
    </row>
    <row r="41" spans="1:10" ht="12.75">
      <c r="A41" s="58"/>
      <c r="B41" s="65"/>
      <c r="C41" s="60"/>
      <c r="D41" s="60"/>
      <c r="E41" s="60"/>
      <c r="F41" s="60"/>
      <c r="G41" s="60"/>
      <c r="H41" s="60"/>
      <c r="I41" s="72"/>
      <c r="J41" s="70"/>
    </row>
    <row r="42" spans="1:10" ht="12.75">
      <c r="A42" s="58"/>
      <c r="B42" s="65"/>
      <c r="C42" s="60"/>
      <c r="D42" s="60"/>
      <c r="E42" s="60"/>
      <c r="F42" s="60"/>
      <c r="G42" s="60"/>
      <c r="H42" s="60"/>
      <c r="I42" s="63"/>
      <c r="J42" s="71"/>
    </row>
    <row r="43" spans="1:10" ht="38.25">
      <c r="A43" s="2">
        <v>20</v>
      </c>
      <c r="B43" s="43" t="s">
        <v>171</v>
      </c>
      <c r="C43" s="42">
        <v>387</v>
      </c>
      <c r="D43" s="42">
        <v>4.4</v>
      </c>
      <c r="E43" s="42">
        <v>90.5</v>
      </c>
      <c r="F43" s="42">
        <v>0</v>
      </c>
      <c r="G43" s="42">
        <v>0</v>
      </c>
      <c r="H43" s="42">
        <f>G43+F43+E43+D43</f>
        <v>94.9</v>
      </c>
      <c r="I43" s="44" t="s">
        <v>132</v>
      </c>
      <c r="J43" s="3" t="s">
        <v>152</v>
      </c>
    </row>
    <row r="44" spans="1:10" ht="25.5">
      <c r="A44" s="2">
        <v>21</v>
      </c>
      <c r="B44" s="43" t="s">
        <v>173</v>
      </c>
      <c r="C44" s="42">
        <v>1001</v>
      </c>
      <c r="D44" s="42">
        <v>35</v>
      </c>
      <c r="E44" s="42">
        <v>1456.5</v>
      </c>
      <c r="F44" s="42">
        <v>0</v>
      </c>
      <c r="G44" s="42">
        <v>0</v>
      </c>
      <c r="H44" s="42">
        <f>G44+F44+E44+D44</f>
        <v>1491.5</v>
      </c>
      <c r="I44" s="44" t="s">
        <v>133</v>
      </c>
      <c r="J44" s="2" t="s">
        <v>139</v>
      </c>
    </row>
    <row r="45" spans="1:10" ht="25.5">
      <c r="A45" s="2">
        <v>22</v>
      </c>
      <c r="B45" s="43" t="s">
        <v>172</v>
      </c>
      <c r="C45" s="42">
        <v>1328</v>
      </c>
      <c r="D45" s="42">
        <v>39.8</v>
      </c>
      <c r="E45" s="42">
        <v>246.2</v>
      </c>
      <c r="F45" s="42">
        <v>0</v>
      </c>
      <c r="G45" s="42">
        <v>0</v>
      </c>
      <c r="H45" s="42">
        <f>G45+F45+E45+D45</f>
        <v>286</v>
      </c>
      <c r="I45" s="44" t="s">
        <v>134</v>
      </c>
      <c r="J45" s="3" t="s">
        <v>140</v>
      </c>
    </row>
    <row r="46" spans="1:10" ht="25.5">
      <c r="A46" s="2">
        <v>23</v>
      </c>
      <c r="B46" s="43" t="s">
        <v>166</v>
      </c>
      <c r="C46" s="42">
        <v>6288</v>
      </c>
      <c r="D46" s="42">
        <v>147.2</v>
      </c>
      <c r="E46" s="42">
        <v>3762.1</v>
      </c>
      <c r="F46" s="42">
        <v>2231.8</v>
      </c>
      <c r="G46" s="42">
        <v>93.8</v>
      </c>
      <c r="H46" s="42">
        <f>G46+F46+E46+D46</f>
        <v>6234.900000000001</v>
      </c>
      <c r="I46" s="44" t="s">
        <v>135</v>
      </c>
      <c r="J46" s="2" t="s">
        <v>141</v>
      </c>
    </row>
    <row r="47" spans="1:10" ht="38.25">
      <c r="A47" s="2">
        <v>24</v>
      </c>
      <c r="B47" s="43" t="s">
        <v>175</v>
      </c>
      <c r="C47" s="42">
        <v>5774</v>
      </c>
      <c r="D47" s="42">
        <v>521.9</v>
      </c>
      <c r="E47" s="42">
        <v>0</v>
      </c>
      <c r="F47" s="42">
        <v>0</v>
      </c>
      <c r="G47" s="42">
        <v>0</v>
      </c>
      <c r="H47" s="42">
        <f>G47+F47+E47+D47</f>
        <v>521.9</v>
      </c>
      <c r="I47" s="44" t="s">
        <v>168</v>
      </c>
      <c r="J47" s="2" t="s">
        <v>31</v>
      </c>
    </row>
    <row r="48" spans="1:8" ht="12.75">
      <c r="A48" s="67" t="s">
        <v>35</v>
      </c>
      <c r="B48" s="68"/>
      <c r="C48" s="13">
        <f aca="true" t="shared" si="2" ref="C48:H48">SUM(C11:C47)-C29</f>
        <v>356971</v>
      </c>
      <c r="D48" s="13">
        <f t="shared" si="2"/>
        <v>6451.4</v>
      </c>
      <c r="E48" s="13">
        <f t="shared" si="2"/>
        <v>88280.7</v>
      </c>
      <c r="F48" s="13">
        <f t="shared" si="2"/>
        <v>62183.4</v>
      </c>
      <c r="G48" s="13">
        <f t="shared" si="2"/>
        <v>5467</v>
      </c>
      <c r="H48" s="13">
        <f t="shared" si="2"/>
        <v>162382.5</v>
      </c>
    </row>
    <row r="49" spans="1:8" ht="12.75">
      <c r="A49" s="1"/>
      <c r="H49" s="14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</sheetData>
  <mergeCells count="104">
    <mergeCell ref="I39:I42"/>
    <mergeCell ref="J14:J15"/>
    <mergeCell ref="I23:I24"/>
    <mergeCell ref="I25:I26"/>
    <mergeCell ref="I35:I36"/>
    <mergeCell ref="I37:I38"/>
    <mergeCell ref="J35:J36"/>
    <mergeCell ref="I11:I12"/>
    <mergeCell ref="I17:I18"/>
    <mergeCell ref="I19:I20"/>
    <mergeCell ref="I21:I22"/>
    <mergeCell ref="A39:A42"/>
    <mergeCell ref="A3:J3"/>
    <mergeCell ref="A4:J4"/>
    <mergeCell ref="A48:B48"/>
    <mergeCell ref="E39:E42"/>
    <mergeCell ref="D39:D42"/>
    <mergeCell ref="C39:C42"/>
    <mergeCell ref="B39:B42"/>
    <mergeCell ref="J39:J42"/>
    <mergeCell ref="H39:H42"/>
    <mergeCell ref="G39:G42"/>
    <mergeCell ref="F39:F42"/>
    <mergeCell ref="A35:A36"/>
    <mergeCell ref="H37:H38"/>
    <mergeCell ref="G37:G38"/>
    <mergeCell ref="F37:F38"/>
    <mergeCell ref="D37:D38"/>
    <mergeCell ref="E37:E38"/>
    <mergeCell ref="C37:C38"/>
    <mergeCell ref="B37:B38"/>
    <mergeCell ref="A37:A38"/>
    <mergeCell ref="E35:E36"/>
    <mergeCell ref="D35:D36"/>
    <mergeCell ref="C35:C36"/>
    <mergeCell ref="B35:B36"/>
    <mergeCell ref="H35:H36"/>
    <mergeCell ref="G35:G36"/>
    <mergeCell ref="F35:F36"/>
    <mergeCell ref="D25:D26"/>
    <mergeCell ref="B25:B26"/>
    <mergeCell ref="A25:A26"/>
    <mergeCell ref="C25:C26"/>
    <mergeCell ref="H25:H26"/>
    <mergeCell ref="G25:G26"/>
    <mergeCell ref="F25:F26"/>
    <mergeCell ref="E25:E26"/>
    <mergeCell ref="H23:H24"/>
    <mergeCell ref="G23:G24"/>
    <mergeCell ref="F23:F24"/>
    <mergeCell ref="E23:E24"/>
    <mergeCell ref="D23:D24"/>
    <mergeCell ref="C23:C24"/>
    <mergeCell ref="B23:B24"/>
    <mergeCell ref="A23:A24"/>
    <mergeCell ref="F21:F22"/>
    <mergeCell ref="G21:G22"/>
    <mergeCell ref="H21:H22"/>
    <mergeCell ref="A21:A22"/>
    <mergeCell ref="B21:B22"/>
    <mergeCell ref="C21:C22"/>
    <mergeCell ref="D21:D22"/>
    <mergeCell ref="E21:E22"/>
    <mergeCell ref="D19:D20"/>
    <mergeCell ref="C19:C20"/>
    <mergeCell ref="B19:B20"/>
    <mergeCell ref="A19:A20"/>
    <mergeCell ref="H19:H20"/>
    <mergeCell ref="G19:G20"/>
    <mergeCell ref="F19:F20"/>
    <mergeCell ref="E19:E20"/>
    <mergeCell ref="E17:E18"/>
    <mergeCell ref="D17:D18"/>
    <mergeCell ref="C17:C18"/>
    <mergeCell ref="A17:A18"/>
    <mergeCell ref="B17:B18"/>
    <mergeCell ref="H17:H18"/>
    <mergeCell ref="G17:G18"/>
    <mergeCell ref="F17:F18"/>
    <mergeCell ref="I14:I15"/>
    <mergeCell ref="B11:B12"/>
    <mergeCell ref="A11:A12"/>
    <mergeCell ref="H14:H15"/>
    <mergeCell ref="G14:G15"/>
    <mergeCell ref="F14:F15"/>
    <mergeCell ref="E14:E15"/>
    <mergeCell ref="D14:D15"/>
    <mergeCell ref="C14:C15"/>
    <mergeCell ref="B14:B15"/>
    <mergeCell ref="A14:A15"/>
    <mergeCell ref="J7:J9"/>
    <mergeCell ref="H11:H12"/>
    <mergeCell ref="G11:G12"/>
    <mergeCell ref="C7:H7"/>
    <mergeCell ref="C8:D8"/>
    <mergeCell ref="E8:G8"/>
    <mergeCell ref="F11:F12"/>
    <mergeCell ref="E11:E12"/>
    <mergeCell ref="D11:D12"/>
    <mergeCell ref="C11:C12"/>
    <mergeCell ref="B7:B9"/>
    <mergeCell ref="A7:A9"/>
    <mergeCell ref="H8:H9"/>
    <mergeCell ref="I7:I9"/>
  </mergeCells>
  <printOptions horizontalCentered="1"/>
  <pageMargins left="0.5118110236220472" right="0.4724409448818898" top="0.984251968503937" bottom="0.984251968503937" header="0.5118110236220472" footer="0.5118110236220472"/>
  <pageSetup horizontalDpi="600" verticalDpi="600" orientation="landscape" paperSize="9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19"/>
  <sheetViews>
    <sheetView workbookViewId="0" topLeftCell="A1">
      <selection activeCell="C19" sqref="C19"/>
    </sheetView>
  </sheetViews>
  <sheetFormatPr defaultColWidth="9.00390625" defaultRowHeight="12.75"/>
  <cols>
    <col min="1" max="1" width="35.875" style="0" customWidth="1"/>
    <col min="2" max="2" width="22.875" style="0" customWidth="1"/>
    <col min="3" max="3" width="25.875" style="0" customWidth="1"/>
  </cols>
  <sheetData>
    <row r="2" ht="12.75">
      <c r="C2" t="s">
        <v>46</v>
      </c>
    </row>
    <row r="6" spans="1:3" ht="15.75">
      <c r="A6" s="66" t="s">
        <v>47</v>
      </c>
      <c r="B6" s="66"/>
      <c r="C6" s="66"/>
    </row>
    <row r="7" spans="1:3" ht="15.75">
      <c r="A7" s="66" t="s">
        <v>48</v>
      </c>
      <c r="B7" s="66"/>
      <c r="C7" s="66"/>
    </row>
    <row r="8" spans="1:3" ht="15.75">
      <c r="A8" s="12"/>
      <c r="B8" s="12"/>
      <c r="C8" s="12"/>
    </row>
    <row r="10" spans="1:3" ht="21.75" customHeight="1">
      <c r="A10" s="3" t="s">
        <v>36</v>
      </c>
      <c r="B10" s="2" t="s">
        <v>37</v>
      </c>
      <c r="C10" s="2" t="s">
        <v>164</v>
      </c>
    </row>
    <row r="11" spans="1:3" ht="18.75" customHeight="1">
      <c r="A11" s="9" t="s">
        <v>38</v>
      </c>
      <c r="B11" s="17">
        <v>0</v>
      </c>
      <c r="C11" s="17">
        <v>0</v>
      </c>
    </row>
    <row r="12" spans="1:3" ht="18.75" customHeight="1">
      <c r="A12" s="9" t="s">
        <v>39</v>
      </c>
      <c r="B12" s="17">
        <f>388.57+26232.5+2460.39</f>
        <v>29081.46</v>
      </c>
      <c r="C12" s="17">
        <v>156.1</v>
      </c>
    </row>
    <row r="13" spans="1:3" ht="25.5">
      <c r="A13" s="9" t="s">
        <v>40</v>
      </c>
      <c r="B13" s="17">
        <v>0</v>
      </c>
      <c r="C13" s="17">
        <v>0</v>
      </c>
    </row>
    <row r="14" spans="1:3" ht="18.75" customHeight="1">
      <c r="A14" s="9" t="s">
        <v>41</v>
      </c>
      <c r="B14" s="17">
        <v>132683</v>
      </c>
      <c r="C14" s="17">
        <v>0</v>
      </c>
    </row>
    <row r="15" spans="1:3" ht="18.75" customHeight="1">
      <c r="A15" s="9" t="s">
        <v>42</v>
      </c>
      <c r="B15" s="17">
        <v>166326</v>
      </c>
      <c r="C15" s="17">
        <v>2.8</v>
      </c>
    </row>
    <row r="16" spans="1:3" ht="18.75" customHeight="1">
      <c r="A16" s="9" t="s">
        <v>43</v>
      </c>
      <c r="B16" s="17">
        <f>795.4+387</f>
        <v>1182.4</v>
      </c>
      <c r="C16" s="17">
        <v>0</v>
      </c>
    </row>
    <row r="17" spans="1:3" ht="18.75" customHeight="1">
      <c r="A17" s="9" t="s">
        <v>44</v>
      </c>
      <c r="B17" s="17">
        <v>3858</v>
      </c>
      <c r="C17" s="17">
        <v>135.8</v>
      </c>
    </row>
    <row r="18" spans="1:3" ht="18.75" customHeight="1">
      <c r="A18" s="9" t="s">
        <v>45</v>
      </c>
      <c r="B18" s="17">
        <v>6070</v>
      </c>
      <c r="C18" s="17">
        <v>137.9</v>
      </c>
    </row>
    <row r="19" spans="1:3" ht="18.75" customHeight="1">
      <c r="A19" s="9" t="s">
        <v>153</v>
      </c>
      <c r="B19" s="18">
        <v>0</v>
      </c>
      <c r="C19" s="17">
        <v>0</v>
      </c>
    </row>
  </sheetData>
  <mergeCells count="2">
    <mergeCell ref="A6:C6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32"/>
  <sheetViews>
    <sheetView workbookViewId="0" topLeftCell="A4">
      <selection activeCell="F17" sqref="F17"/>
    </sheetView>
  </sheetViews>
  <sheetFormatPr defaultColWidth="9.00390625" defaultRowHeight="12.75"/>
  <cols>
    <col min="1" max="1" width="3.875" style="0" customWidth="1"/>
    <col min="2" max="2" width="17.00390625" style="0" customWidth="1"/>
    <col min="3" max="3" width="16.125" style="0" customWidth="1"/>
    <col min="4" max="4" width="15.00390625" style="0" customWidth="1"/>
    <col min="5" max="5" width="14.75390625" style="0" customWidth="1"/>
    <col min="6" max="6" width="13.125" style="0" customWidth="1"/>
  </cols>
  <sheetData>
    <row r="3" ht="12.75">
      <c r="F3" t="s">
        <v>62</v>
      </c>
    </row>
    <row r="6" spans="1:6" ht="15.75">
      <c r="A6" s="66" t="s">
        <v>63</v>
      </c>
      <c r="B6" s="66"/>
      <c r="C6" s="66"/>
      <c r="D6" s="66"/>
      <c r="E6" s="66"/>
      <c r="F6" s="66"/>
    </row>
    <row r="7" spans="1:6" ht="15.75">
      <c r="A7" s="12"/>
      <c r="B7" s="12"/>
      <c r="C7" s="12"/>
      <c r="D7" s="12"/>
      <c r="E7" s="12"/>
      <c r="F7" s="12"/>
    </row>
    <row r="9" spans="1:6" ht="26.25" customHeight="1">
      <c r="A9" s="58" t="s">
        <v>0</v>
      </c>
      <c r="B9" s="58" t="s">
        <v>49</v>
      </c>
      <c r="C9" s="78" t="s">
        <v>163</v>
      </c>
      <c r="D9" s="79"/>
      <c r="E9" s="46" t="s">
        <v>54</v>
      </c>
      <c r="F9" s="19" t="s">
        <v>51</v>
      </c>
    </row>
    <row r="10" spans="1:6" ht="12.75">
      <c r="A10" s="58"/>
      <c r="B10" s="58"/>
      <c r="C10" s="58">
        <v>2004</v>
      </c>
      <c r="D10" s="80">
        <v>2005</v>
      </c>
      <c r="E10" s="72" t="s">
        <v>50</v>
      </c>
      <c r="F10" s="20" t="s">
        <v>52</v>
      </c>
    </row>
    <row r="11" spans="1:6" ht="12.75">
      <c r="A11" s="58"/>
      <c r="B11" s="58"/>
      <c r="C11" s="58"/>
      <c r="D11" s="80"/>
      <c r="E11" s="63"/>
      <c r="F11" s="21" t="s">
        <v>53</v>
      </c>
    </row>
    <row r="12" spans="1:6" s="50" customFormat="1" ht="12">
      <c r="A12" s="49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</row>
    <row r="13" spans="1:6" ht="12.75">
      <c r="A13" s="77" t="s">
        <v>59</v>
      </c>
      <c r="B13" s="77"/>
      <c r="C13" s="77"/>
      <c r="D13" s="77"/>
      <c r="E13" s="77"/>
      <c r="F13" s="77"/>
    </row>
    <row r="14" spans="1:6" ht="12.75">
      <c r="A14" s="4">
        <v>1</v>
      </c>
      <c r="B14" s="15" t="s">
        <v>55</v>
      </c>
      <c r="C14" s="22">
        <v>80329.1</v>
      </c>
      <c r="D14" s="22">
        <v>80657.8</v>
      </c>
      <c r="E14" s="22">
        <f>D14-C14</f>
        <v>328.6999999999971</v>
      </c>
      <c r="F14" s="22">
        <f>D14/C14*100</f>
        <v>100.40919168769473</v>
      </c>
    </row>
    <row r="15" spans="1:6" ht="12.75">
      <c r="A15" s="4">
        <v>2</v>
      </c>
      <c r="B15" s="15" t="s">
        <v>56</v>
      </c>
      <c r="C15" s="22">
        <v>5174.9</v>
      </c>
      <c r="D15" s="22">
        <v>5467</v>
      </c>
      <c r="E15" s="22">
        <f>D15-C15</f>
        <v>292.10000000000036</v>
      </c>
      <c r="F15" s="22">
        <f>D15/C15*100</f>
        <v>105.64455351794237</v>
      </c>
    </row>
    <row r="16" spans="1:6" ht="12.75">
      <c r="A16" s="4">
        <v>3</v>
      </c>
      <c r="B16" s="15" t="s">
        <v>57</v>
      </c>
      <c r="C16" s="22">
        <v>0</v>
      </c>
      <c r="D16" s="22">
        <v>0</v>
      </c>
      <c r="E16" s="22">
        <f>D16-C16</f>
        <v>0</v>
      </c>
      <c r="F16" s="22">
        <v>0</v>
      </c>
    </row>
    <row r="17" spans="1:6" ht="12.75">
      <c r="A17" s="77" t="s">
        <v>58</v>
      </c>
      <c r="B17" s="77"/>
      <c r="C17" s="22">
        <f>C14+C15+C16</f>
        <v>85504</v>
      </c>
      <c r="D17" s="22">
        <f>D14+D15+D16</f>
        <v>86124.8</v>
      </c>
      <c r="E17" s="22">
        <f>E14+E15+E16</f>
        <v>620.7999999999975</v>
      </c>
      <c r="F17" s="16">
        <f>D17/C17*100</f>
        <v>100.72604790419162</v>
      </c>
    </row>
    <row r="18" spans="1:6" ht="12.75">
      <c r="A18" s="77" t="s">
        <v>60</v>
      </c>
      <c r="B18" s="77"/>
      <c r="C18" s="77"/>
      <c r="D18" s="77"/>
      <c r="E18" s="77"/>
      <c r="F18" s="77"/>
    </row>
    <row r="19" spans="1:6" ht="12.75">
      <c r="A19" s="4">
        <v>1</v>
      </c>
      <c r="B19" s="15" t="s">
        <v>55</v>
      </c>
      <c r="C19" s="51">
        <v>0</v>
      </c>
      <c r="D19" s="51">
        <v>0</v>
      </c>
      <c r="E19" s="51">
        <v>0</v>
      </c>
      <c r="F19" s="51">
        <v>0</v>
      </c>
    </row>
    <row r="20" spans="1:6" ht="12.75">
      <c r="A20" s="4">
        <v>2</v>
      </c>
      <c r="B20" s="15" t="s">
        <v>56</v>
      </c>
      <c r="C20" s="51">
        <v>0</v>
      </c>
      <c r="D20" s="51">
        <v>0</v>
      </c>
      <c r="E20" s="51">
        <v>0</v>
      </c>
      <c r="F20" s="51">
        <v>0</v>
      </c>
    </row>
    <row r="21" spans="1:6" ht="12.75">
      <c r="A21" s="4">
        <v>3</v>
      </c>
      <c r="B21" s="15" t="s">
        <v>57</v>
      </c>
      <c r="C21" s="51">
        <v>0</v>
      </c>
      <c r="D21" s="51">
        <v>0</v>
      </c>
      <c r="E21" s="51">
        <v>0</v>
      </c>
      <c r="F21" s="51">
        <v>0</v>
      </c>
    </row>
    <row r="22" spans="1:6" ht="12.75">
      <c r="A22" s="77" t="s">
        <v>58</v>
      </c>
      <c r="B22" s="77"/>
      <c r="C22" s="51">
        <v>0</v>
      </c>
      <c r="D22" s="51">
        <v>0</v>
      </c>
      <c r="E22" s="51">
        <v>0</v>
      </c>
      <c r="F22" s="51">
        <v>0</v>
      </c>
    </row>
    <row r="23" spans="1:6" ht="12.75">
      <c r="A23" s="77" t="s">
        <v>61</v>
      </c>
      <c r="B23" s="77"/>
      <c r="C23" s="77"/>
      <c r="D23" s="77"/>
      <c r="E23" s="77"/>
      <c r="F23" s="77"/>
    </row>
    <row r="24" spans="1:6" ht="12.75">
      <c r="A24" s="4">
        <v>1</v>
      </c>
      <c r="B24" s="15" t="s">
        <v>55</v>
      </c>
      <c r="C24" s="51">
        <v>0</v>
      </c>
      <c r="D24" s="51">
        <v>0</v>
      </c>
      <c r="E24" s="51">
        <v>0</v>
      </c>
      <c r="F24" s="51">
        <v>0</v>
      </c>
    </row>
    <row r="25" spans="1:6" ht="12.75">
      <c r="A25" s="4">
        <v>2</v>
      </c>
      <c r="B25" s="15" t="s">
        <v>56</v>
      </c>
      <c r="C25" s="51">
        <v>0</v>
      </c>
      <c r="D25" s="51">
        <v>0</v>
      </c>
      <c r="E25" s="51">
        <v>0</v>
      </c>
      <c r="F25" s="51">
        <v>0</v>
      </c>
    </row>
    <row r="26" spans="1:6" ht="12.75">
      <c r="A26" s="4">
        <v>3</v>
      </c>
      <c r="B26" s="15" t="s">
        <v>57</v>
      </c>
      <c r="C26" s="51">
        <v>0</v>
      </c>
      <c r="D26" s="51">
        <v>0</v>
      </c>
      <c r="E26" s="51">
        <v>0</v>
      </c>
      <c r="F26" s="51">
        <v>0</v>
      </c>
    </row>
    <row r="27" spans="1:6" ht="12.75">
      <c r="A27" s="77" t="s">
        <v>58</v>
      </c>
      <c r="B27" s="77"/>
      <c r="C27" s="51">
        <v>0</v>
      </c>
      <c r="D27" s="51">
        <v>0</v>
      </c>
      <c r="E27" s="51">
        <v>0</v>
      </c>
      <c r="F27" s="51">
        <v>0</v>
      </c>
    </row>
    <row r="28" spans="1:6" ht="12.75">
      <c r="A28" s="75" t="s">
        <v>58</v>
      </c>
      <c r="B28" s="75"/>
      <c r="C28" s="75"/>
      <c r="D28" s="75"/>
      <c r="E28" s="75"/>
      <c r="F28" s="75"/>
    </row>
    <row r="29" spans="1:6" ht="12.75">
      <c r="A29" s="25">
        <v>1</v>
      </c>
      <c r="B29" s="26" t="s">
        <v>55</v>
      </c>
      <c r="C29" s="24">
        <f aca="true" t="shared" si="0" ref="C29:F32">C14</f>
        <v>80329.1</v>
      </c>
      <c r="D29" s="24">
        <f t="shared" si="0"/>
        <v>80657.8</v>
      </c>
      <c r="E29" s="24">
        <f t="shared" si="0"/>
        <v>328.6999999999971</v>
      </c>
      <c r="F29" s="24">
        <f t="shared" si="0"/>
        <v>100.40919168769473</v>
      </c>
    </row>
    <row r="30" spans="1:6" ht="12.75">
      <c r="A30" s="25">
        <v>2</v>
      </c>
      <c r="B30" s="26" t="s">
        <v>56</v>
      </c>
      <c r="C30" s="24">
        <f t="shared" si="0"/>
        <v>5174.9</v>
      </c>
      <c r="D30" s="24">
        <f t="shared" si="0"/>
        <v>5467</v>
      </c>
      <c r="E30" s="24">
        <f t="shared" si="0"/>
        <v>292.10000000000036</v>
      </c>
      <c r="F30" s="24">
        <f t="shared" si="0"/>
        <v>105.64455351794237</v>
      </c>
    </row>
    <row r="31" spans="1:6" ht="12.75">
      <c r="A31" s="25">
        <v>3</v>
      </c>
      <c r="B31" s="26" t="s">
        <v>57</v>
      </c>
      <c r="C31" s="24">
        <f t="shared" si="0"/>
        <v>0</v>
      </c>
      <c r="D31" s="24">
        <f t="shared" si="0"/>
        <v>0</v>
      </c>
      <c r="E31" s="24">
        <f t="shared" si="0"/>
        <v>0</v>
      </c>
      <c r="F31" s="24">
        <f t="shared" si="0"/>
        <v>0</v>
      </c>
    </row>
    <row r="32" spans="1:6" ht="12.75">
      <c r="A32" s="76" t="s">
        <v>58</v>
      </c>
      <c r="B32" s="76"/>
      <c r="C32" s="23">
        <f t="shared" si="0"/>
        <v>85504</v>
      </c>
      <c r="D32" s="23">
        <f t="shared" si="0"/>
        <v>86124.8</v>
      </c>
      <c r="E32" s="23">
        <f t="shared" si="0"/>
        <v>620.7999999999975</v>
      </c>
      <c r="F32" s="23">
        <f t="shared" si="0"/>
        <v>100.72604790419162</v>
      </c>
    </row>
  </sheetData>
  <mergeCells count="15">
    <mergeCell ref="C9:D9"/>
    <mergeCell ref="A9:A11"/>
    <mergeCell ref="B9:B11"/>
    <mergeCell ref="C10:C11"/>
    <mergeCell ref="D10:D11"/>
    <mergeCell ref="A28:F28"/>
    <mergeCell ref="A32:B32"/>
    <mergeCell ref="A6:F6"/>
    <mergeCell ref="E10:E11"/>
    <mergeCell ref="A17:B17"/>
    <mergeCell ref="A22:B22"/>
    <mergeCell ref="A27:B27"/>
    <mergeCell ref="A13:F13"/>
    <mergeCell ref="A18:F18"/>
    <mergeCell ref="A23:F2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13"/>
  <sheetViews>
    <sheetView workbookViewId="0" topLeftCell="A1">
      <selection activeCell="D11" sqref="D11"/>
    </sheetView>
  </sheetViews>
  <sheetFormatPr defaultColWidth="9.00390625" defaultRowHeight="12.75"/>
  <cols>
    <col min="1" max="1" width="3.875" style="0" customWidth="1"/>
    <col min="2" max="2" width="24.625" style="0" customWidth="1"/>
    <col min="3" max="3" width="16.125" style="0" customWidth="1"/>
    <col min="4" max="4" width="15.00390625" style="0" customWidth="1"/>
    <col min="5" max="5" width="14.75390625" style="0" customWidth="1"/>
    <col min="6" max="6" width="13.125" style="0" customWidth="1"/>
  </cols>
  <sheetData>
    <row r="3" ht="12.75">
      <c r="E3" t="s">
        <v>67</v>
      </c>
    </row>
    <row r="6" spans="1:5" ht="15.75">
      <c r="A6" s="66" t="s">
        <v>68</v>
      </c>
      <c r="B6" s="66"/>
      <c r="C6" s="66"/>
      <c r="D6" s="66"/>
      <c r="E6" s="66"/>
    </row>
    <row r="7" spans="1:5" ht="15.75">
      <c r="A7" s="12"/>
      <c r="B7" s="12"/>
      <c r="C7" s="12"/>
      <c r="D7" s="12"/>
      <c r="E7" s="12"/>
    </row>
    <row r="9" spans="1:5" ht="18" customHeight="1">
      <c r="A9" s="4" t="s">
        <v>0</v>
      </c>
      <c r="B9" s="4" t="s">
        <v>49</v>
      </c>
      <c r="C9" s="4" t="s">
        <v>64</v>
      </c>
      <c r="D9" s="4" t="s">
        <v>65</v>
      </c>
      <c r="E9" s="4" t="s">
        <v>66</v>
      </c>
    </row>
    <row r="10" spans="1:5" ht="18" customHeight="1">
      <c r="A10" s="4">
        <v>1</v>
      </c>
      <c r="B10" s="15" t="s">
        <v>59</v>
      </c>
      <c r="C10" s="22">
        <v>80657.8</v>
      </c>
      <c r="D10" s="22">
        <v>81447.2</v>
      </c>
      <c r="E10" s="22">
        <f>C10+D10</f>
        <v>162105</v>
      </c>
    </row>
    <row r="11" spans="1:5" ht="18" customHeight="1">
      <c r="A11" s="4">
        <v>2</v>
      </c>
      <c r="B11" s="15" t="s">
        <v>60</v>
      </c>
      <c r="C11" s="22">
        <v>0</v>
      </c>
      <c r="D11" s="22">
        <v>0</v>
      </c>
      <c r="E11" s="22">
        <f>C11+D11</f>
        <v>0</v>
      </c>
    </row>
    <row r="12" spans="1:5" ht="18" customHeight="1">
      <c r="A12" s="4">
        <v>3</v>
      </c>
      <c r="B12" s="15" t="s">
        <v>61</v>
      </c>
      <c r="C12" s="22">
        <v>0</v>
      </c>
      <c r="D12" s="22">
        <v>0</v>
      </c>
      <c r="E12" s="22">
        <f>C12+D12</f>
        <v>0</v>
      </c>
    </row>
    <row r="13" spans="1:5" ht="18" customHeight="1">
      <c r="A13" s="77" t="s">
        <v>58</v>
      </c>
      <c r="B13" s="77"/>
      <c r="C13" s="22">
        <f>SUM(C10:C12)</f>
        <v>80657.8</v>
      </c>
      <c r="D13" s="22">
        <f>SUM(D10:D12)</f>
        <v>81447.2</v>
      </c>
      <c r="E13" s="22">
        <f>SUM(E10:E12)</f>
        <v>162105</v>
      </c>
    </row>
  </sheetData>
  <mergeCells count="2">
    <mergeCell ref="A13:B13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B1">
      <selection activeCell="D12" sqref="D12"/>
    </sheetView>
  </sheetViews>
  <sheetFormatPr defaultColWidth="9.00390625" defaultRowHeight="12.75"/>
  <cols>
    <col min="1" max="1" width="3.875" style="0" customWidth="1"/>
    <col min="2" max="2" width="31.25390625" style="0" customWidth="1"/>
    <col min="3" max="4" width="10.75390625" style="0" customWidth="1"/>
    <col min="5" max="6" width="10.625" style="0" customWidth="1"/>
    <col min="7" max="7" width="10.375" style="0" customWidth="1"/>
    <col min="8" max="8" width="12.625" style="0" customWidth="1"/>
    <col min="9" max="9" width="10.625" style="0" customWidth="1"/>
    <col min="10" max="12" width="10.375" style="0" customWidth="1"/>
  </cols>
  <sheetData>
    <row r="1" ht="12.75">
      <c r="L1" t="s">
        <v>89</v>
      </c>
    </row>
    <row r="3" spans="1:12" ht="15.75">
      <c r="A3" s="66" t="s">
        <v>90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0:11" ht="18.75" customHeight="1">
      <c r="J5" s="83" t="s">
        <v>34</v>
      </c>
      <c r="K5" s="83"/>
    </row>
    <row r="6" spans="1:12" ht="12.75">
      <c r="A6" s="58" t="s">
        <v>0</v>
      </c>
      <c r="B6" s="59" t="s">
        <v>70</v>
      </c>
      <c r="C6" s="77" t="s">
        <v>59</v>
      </c>
      <c r="D6" s="77"/>
      <c r="E6" s="77" t="s">
        <v>69</v>
      </c>
      <c r="F6" s="77"/>
      <c r="G6" s="81" t="s">
        <v>61</v>
      </c>
      <c r="H6" s="82"/>
      <c r="I6" s="77" t="s">
        <v>60</v>
      </c>
      <c r="J6" s="77"/>
      <c r="K6" s="77" t="s">
        <v>71</v>
      </c>
      <c r="L6" s="77"/>
    </row>
    <row r="7" spans="1:15" ht="21" customHeight="1">
      <c r="A7" s="58"/>
      <c r="B7" s="59"/>
      <c r="C7" s="48" t="s">
        <v>143</v>
      </c>
      <c r="D7" s="48" t="s">
        <v>155</v>
      </c>
      <c r="E7" s="27" t="s">
        <v>142</v>
      </c>
      <c r="F7" s="27" t="s">
        <v>156</v>
      </c>
      <c r="G7" s="27" t="s">
        <v>142</v>
      </c>
      <c r="H7" s="27" t="s">
        <v>156</v>
      </c>
      <c r="I7" s="27" t="s">
        <v>142</v>
      </c>
      <c r="J7" s="27" t="s">
        <v>156</v>
      </c>
      <c r="K7" s="27" t="s">
        <v>142</v>
      </c>
      <c r="L7" s="27" t="s">
        <v>156</v>
      </c>
      <c r="M7" s="28"/>
      <c r="N7" s="28"/>
      <c r="O7" s="28"/>
    </row>
    <row r="8" spans="1:12" ht="18" customHeight="1">
      <c r="A8" s="32">
        <v>1</v>
      </c>
      <c r="B8" s="33" t="s">
        <v>72</v>
      </c>
      <c r="C8" s="34">
        <f>C9+C10+C18</f>
        <v>80329.09999999999</v>
      </c>
      <c r="D8" s="34">
        <f>D9+D10+D18</f>
        <v>75468.3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4">
        <f>C8</f>
        <v>80329.09999999999</v>
      </c>
      <c r="L8" s="34">
        <f>D8</f>
        <v>75468.3</v>
      </c>
    </row>
    <row r="9" spans="1:12" ht="18" customHeight="1">
      <c r="A9" s="32">
        <v>2</v>
      </c>
      <c r="B9" s="33" t="s">
        <v>73</v>
      </c>
      <c r="C9" s="34">
        <v>139.5</v>
      </c>
      <c r="D9" s="34">
        <v>256.7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4">
        <f aca="true" t="shared" si="0" ref="K9:K25">C9</f>
        <v>139.5</v>
      </c>
      <c r="L9" s="34">
        <f aca="true" t="shared" si="1" ref="L9:L25">D9</f>
        <v>256.7</v>
      </c>
    </row>
    <row r="10" spans="1:12" ht="18" customHeight="1">
      <c r="A10" s="32">
        <v>3</v>
      </c>
      <c r="B10" s="33" t="s">
        <v>74</v>
      </c>
      <c r="C10" s="34">
        <f>C11+C17</f>
        <v>80189.59999999999</v>
      </c>
      <c r="D10" s="34">
        <f>D11+D17</f>
        <v>75211.6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4">
        <f t="shared" si="0"/>
        <v>80189.59999999999</v>
      </c>
      <c r="L10" s="34">
        <f t="shared" si="1"/>
        <v>75211.6</v>
      </c>
    </row>
    <row r="11" spans="1:12" ht="18" customHeight="1">
      <c r="A11" s="32">
        <v>4</v>
      </c>
      <c r="B11" s="37" t="s">
        <v>75</v>
      </c>
      <c r="C11" s="38">
        <f>C12+C13+C14+C15+C16</f>
        <v>80189.59999999999</v>
      </c>
      <c r="D11" s="38">
        <f>D12+D13+D14+D15+D16</f>
        <v>75211.6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8">
        <f t="shared" si="0"/>
        <v>80189.59999999999</v>
      </c>
      <c r="L11" s="38">
        <f t="shared" si="1"/>
        <v>75211.6</v>
      </c>
    </row>
    <row r="12" spans="1:12" ht="25.5">
      <c r="A12" s="32">
        <v>5</v>
      </c>
      <c r="B12" s="9" t="s">
        <v>76</v>
      </c>
      <c r="C12" s="38">
        <v>6304.2</v>
      </c>
      <c r="D12" s="38">
        <v>6451.4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8">
        <f t="shared" si="0"/>
        <v>6304.2</v>
      </c>
      <c r="L12" s="38">
        <f t="shared" si="1"/>
        <v>6451.4</v>
      </c>
    </row>
    <row r="13" spans="1:12" ht="25.5">
      <c r="A13" s="32">
        <v>6</v>
      </c>
      <c r="B13" s="9" t="s">
        <v>77</v>
      </c>
      <c r="C13" s="38">
        <v>64287.7</v>
      </c>
      <c r="D13" s="38">
        <v>62650.9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8">
        <f t="shared" si="0"/>
        <v>64287.7</v>
      </c>
      <c r="L13" s="38">
        <f t="shared" si="1"/>
        <v>62650.9</v>
      </c>
    </row>
    <row r="14" spans="1:12" ht="18" customHeight="1">
      <c r="A14" s="32">
        <v>7</v>
      </c>
      <c r="B14" s="9" t="s">
        <v>78</v>
      </c>
      <c r="C14" s="38">
        <v>1698</v>
      </c>
      <c r="D14" s="38">
        <v>1267.8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8">
        <f t="shared" si="0"/>
        <v>1698</v>
      </c>
      <c r="L14" s="38">
        <f t="shared" si="1"/>
        <v>1267.8</v>
      </c>
    </row>
    <row r="15" spans="1:12" ht="18" customHeight="1">
      <c r="A15" s="32">
        <v>8</v>
      </c>
      <c r="B15" s="9" t="s">
        <v>79</v>
      </c>
      <c r="C15" s="38">
        <v>673.2</v>
      </c>
      <c r="D15" s="38">
        <v>733.6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8">
        <f t="shared" si="0"/>
        <v>673.2</v>
      </c>
      <c r="L15" s="38">
        <f t="shared" si="1"/>
        <v>733.6</v>
      </c>
    </row>
    <row r="16" spans="1:12" ht="18" customHeight="1">
      <c r="A16" s="32">
        <v>9</v>
      </c>
      <c r="B16" s="9" t="s">
        <v>80</v>
      </c>
      <c r="C16" s="38">
        <v>7226.5</v>
      </c>
      <c r="D16" s="38">
        <v>4107.9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8">
        <f t="shared" si="0"/>
        <v>7226.5</v>
      </c>
      <c r="L16" s="38">
        <f t="shared" si="1"/>
        <v>4107.9</v>
      </c>
    </row>
    <row r="17" spans="1:12" ht="18" customHeight="1">
      <c r="A17" s="32">
        <v>10</v>
      </c>
      <c r="B17" s="37" t="s">
        <v>81</v>
      </c>
      <c r="C17" s="38">
        <v>0</v>
      </c>
      <c r="D17" s="38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8">
        <f t="shared" si="0"/>
        <v>0</v>
      </c>
      <c r="L17" s="38">
        <f t="shared" si="1"/>
        <v>0</v>
      </c>
    </row>
    <row r="18" spans="1:12" ht="18" customHeight="1">
      <c r="A18" s="32">
        <v>11</v>
      </c>
      <c r="B18" s="33" t="s">
        <v>82</v>
      </c>
      <c r="C18" s="34">
        <f>C19+C20+C21</f>
        <v>0</v>
      </c>
      <c r="D18" s="34">
        <f>D19+D20+D21</f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4">
        <f t="shared" si="0"/>
        <v>0</v>
      </c>
      <c r="L18" s="34">
        <f t="shared" si="1"/>
        <v>0</v>
      </c>
    </row>
    <row r="19" spans="1:12" ht="18" customHeight="1">
      <c r="A19" s="32">
        <v>12</v>
      </c>
      <c r="B19" s="37" t="s">
        <v>83</v>
      </c>
      <c r="C19" s="38">
        <v>0</v>
      </c>
      <c r="D19" s="38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8">
        <f t="shared" si="0"/>
        <v>0</v>
      </c>
      <c r="L19" s="38">
        <f t="shared" si="1"/>
        <v>0</v>
      </c>
    </row>
    <row r="20" spans="1:12" ht="18" customHeight="1">
      <c r="A20" s="32">
        <v>13</v>
      </c>
      <c r="B20" s="37" t="s">
        <v>73</v>
      </c>
      <c r="C20" s="38">
        <v>0</v>
      </c>
      <c r="D20" s="38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8">
        <f t="shared" si="0"/>
        <v>0</v>
      </c>
      <c r="L20" s="38">
        <f t="shared" si="1"/>
        <v>0</v>
      </c>
    </row>
    <row r="21" spans="1:12" ht="18" customHeight="1">
      <c r="A21" s="32">
        <v>14</v>
      </c>
      <c r="B21" s="37" t="s">
        <v>84</v>
      </c>
      <c r="C21" s="38">
        <f>C22+C23</f>
        <v>0</v>
      </c>
      <c r="D21" s="38">
        <f>D22+D23</f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8">
        <f t="shared" si="0"/>
        <v>0</v>
      </c>
      <c r="L21" s="38">
        <f t="shared" si="1"/>
        <v>0</v>
      </c>
    </row>
    <row r="22" spans="1:12" ht="18" customHeight="1">
      <c r="A22" s="32">
        <v>15</v>
      </c>
      <c r="B22" s="9" t="s">
        <v>85</v>
      </c>
      <c r="C22" s="38">
        <v>0</v>
      </c>
      <c r="D22" s="38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8">
        <f t="shared" si="0"/>
        <v>0</v>
      </c>
      <c r="L22" s="38">
        <f t="shared" si="1"/>
        <v>0</v>
      </c>
    </row>
    <row r="23" spans="1:12" ht="18" customHeight="1">
      <c r="A23" s="32">
        <v>16</v>
      </c>
      <c r="B23" s="9" t="s">
        <v>86</v>
      </c>
      <c r="C23" s="38">
        <v>0</v>
      </c>
      <c r="D23" s="38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8">
        <f t="shared" si="0"/>
        <v>0</v>
      </c>
      <c r="L23" s="38">
        <f t="shared" si="1"/>
        <v>0</v>
      </c>
    </row>
    <row r="24" spans="1:12" ht="18" customHeight="1">
      <c r="A24" s="32">
        <v>17</v>
      </c>
      <c r="B24" s="9" t="s">
        <v>87</v>
      </c>
      <c r="C24" s="38">
        <v>0</v>
      </c>
      <c r="D24" s="38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8">
        <f t="shared" si="0"/>
        <v>0</v>
      </c>
      <c r="L24" s="38">
        <f t="shared" si="1"/>
        <v>0</v>
      </c>
    </row>
    <row r="25" spans="1:12" ht="25.5">
      <c r="A25" s="32">
        <v>18</v>
      </c>
      <c r="B25" s="9" t="s">
        <v>88</v>
      </c>
      <c r="C25" s="38">
        <v>0</v>
      </c>
      <c r="D25" s="38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8">
        <f t="shared" si="0"/>
        <v>0</v>
      </c>
      <c r="L25" s="38">
        <f t="shared" si="1"/>
        <v>0</v>
      </c>
    </row>
    <row r="26" spans="3:12" ht="12.75">
      <c r="C26" s="30"/>
      <c r="D26" s="30"/>
      <c r="E26" s="29"/>
      <c r="F26" s="29"/>
      <c r="G26" s="29"/>
      <c r="H26" s="29"/>
      <c r="I26" s="29"/>
      <c r="J26" s="29"/>
      <c r="K26" s="30"/>
      <c r="L26" s="30"/>
    </row>
    <row r="27" spans="3:12" ht="12.75">
      <c r="C27" s="30"/>
      <c r="D27" s="30"/>
      <c r="E27" s="29"/>
      <c r="F27" s="29"/>
      <c r="G27" s="29"/>
      <c r="H27" s="29"/>
      <c r="I27" s="29"/>
      <c r="J27" s="29"/>
      <c r="K27" s="30"/>
      <c r="L27" s="30"/>
    </row>
    <row r="28" spans="3:12" ht="12.75">
      <c r="C28" s="30"/>
      <c r="D28" s="30"/>
      <c r="E28" s="29"/>
      <c r="F28" s="29"/>
      <c r="G28" s="29"/>
      <c r="H28" s="29"/>
      <c r="I28" s="29"/>
      <c r="J28" s="29"/>
      <c r="K28" s="30"/>
      <c r="L28" s="30"/>
    </row>
    <row r="29" spans="3:12" ht="12.75"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3:12" ht="12.75"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3:12" ht="12.75"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3:12" ht="12.75"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3:12" ht="12.75"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3:12" ht="12.75"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3:12" ht="12.75"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3:12" ht="12.75"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3:12" ht="12.75"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3:12" ht="12.75">
      <c r="C38" s="30"/>
      <c r="D38" s="30"/>
      <c r="E38" s="30"/>
      <c r="F38" s="30"/>
      <c r="G38" s="30"/>
      <c r="H38" s="30"/>
      <c r="I38" s="30"/>
      <c r="J38" s="30"/>
      <c r="K38" s="30"/>
      <c r="L38" s="30"/>
    </row>
    <row r="39" spans="3:12" ht="12.75"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pans="3:12" ht="12.75"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3:12" ht="12.75">
      <c r="C41" s="30"/>
      <c r="D41" s="30"/>
      <c r="E41" s="30"/>
      <c r="F41" s="30"/>
      <c r="G41" s="30"/>
      <c r="H41" s="30"/>
      <c r="I41" s="30"/>
      <c r="J41" s="30"/>
      <c r="K41" s="30"/>
      <c r="L41" s="30"/>
    </row>
    <row r="42" spans="3:12" ht="12.75"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3:12" ht="12.75"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3:12" ht="12.75"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3:12" ht="12.75">
      <c r="C45" s="30"/>
      <c r="D45" s="30"/>
      <c r="E45" s="30"/>
      <c r="F45" s="30"/>
      <c r="G45" s="30"/>
      <c r="H45" s="30"/>
      <c r="I45" s="30"/>
      <c r="J45" s="30"/>
      <c r="K45" s="30"/>
      <c r="L45" s="30"/>
    </row>
    <row r="46" spans="3:12" ht="12.75">
      <c r="C46" s="30"/>
      <c r="D46" s="30"/>
      <c r="E46" s="30"/>
      <c r="F46" s="30"/>
      <c r="G46" s="30"/>
      <c r="H46" s="30"/>
      <c r="I46" s="30"/>
      <c r="J46" s="30"/>
      <c r="K46" s="30"/>
      <c r="L46" s="30"/>
    </row>
  </sheetData>
  <mergeCells count="9">
    <mergeCell ref="A3:L3"/>
    <mergeCell ref="K6:L6"/>
    <mergeCell ref="I6:J6"/>
    <mergeCell ref="B6:B7"/>
    <mergeCell ref="A6:A7"/>
    <mergeCell ref="C6:D6"/>
    <mergeCell ref="E6:F6"/>
    <mergeCell ref="G6:H6"/>
    <mergeCell ref="J5:K5"/>
  </mergeCells>
  <printOptions horizontalCentered="1"/>
  <pageMargins left="0.4330708661417323" right="0.31496062992125984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20"/>
  <sheetViews>
    <sheetView workbookViewId="0" topLeftCell="A1">
      <selection activeCell="B8" sqref="B8"/>
    </sheetView>
  </sheetViews>
  <sheetFormatPr defaultColWidth="9.00390625" defaultRowHeight="12.75"/>
  <cols>
    <col min="1" max="1" width="4.75390625" style="0" customWidth="1"/>
    <col min="2" max="2" width="32.625" style="0" customWidth="1"/>
    <col min="3" max="3" width="21.875" style="0" customWidth="1"/>
    <col min="4" max="4" width="18.125" style="0" customWidth="1"/>
    <col min="5" max="5" width="14.75390625" style="0" customWidth="1"/>
    <col min="6" max="6" width="13.125" style="0" customWidth="1"/>
  </cols>
  <sheetData>
    <row r="2" ht="12.75">
      <c r="D2" t="s">
        <v>105</v>
      </c>
    </row>
    <row r="5" spans="1:4" ht="15.75">
      <c r="A5" s="66" t="s">
        <v>160</v>
      </c>
      <c r="B5" s="66"/>
      <c r="C5" s="66"/>
      <c r="D5" s="66"/>
    </row>
    <row r="6" spans="1:4" ht="15.75">
      <c r="A6" s="66" t="s">
        <v>113</v>
      </c>
      <c r="B6" s="66"/>
      <c r="C6" s="66"/>
      <c r="D6" s="66"/>
    </row>
    <row r="7" spans="1:4" ht="15.75">
      <c r="A7" s="12"/>
      <c r="B7" s="12"/>
      <c r="C7" s="12"/>
      <c r="D7" s="12"/>
    </row>
    <row r="9" spans="1:4" ht="12.75">
      <c r="A9" s="77" t="s">
        <v>110</v>
      </c>
      <c r="B9" s="77" t="s">
        <v>111</v>
      </c>
      <c r="C9" s="77" t="s">
        <v>112</v>
      </c>
      <c r="D9" s="77"/>
    </row>
    <row r="10" spans="1:4" ht="12.75">
      <c r="A10" s="77"/>
      <c r="B10" s="77"/>
      <c r="C10" s="4" t="s">
        <v>144</v>
      </c>
      <c r="D10" s="4" t="s">
        <v>158</v>
      </c>
    </row>
    <row r="11" spans="1:4" ht="12.75">
      <c r="A11" s="4">
        <v>1</v>
      </c>
      <c r="B11" s="4" t="s">
        <v>31</v>
      </c>
      <c r="C11" s="4" t="s">
        <v>31</v>
      </c>
      <c r="D11" s="4" t="s">
        <v>31</v>
      </c>
    </row>
    <row r="12" spans="1:4" ht="12.75">
      <c r="A12" s="4">
        <v>2</v>
      </c>
      <c r="B12" s="4" t="s">
        <v>31</v>
      </c>
      <c r="C12" s="4" t="s">
        <v>31</v>
      </c>
      <c r="D12" s="4" t="s">
        <v>31</v>
      </c>
    </row>
    <row r="13" spans="1:4" ht="12.75">
      <c r="A13" s="4">
        <v>3</v>
      </c>
      <c r="B13" s="4" t="s">
        <v>31</v>
      </c>
      <c r="C13" s="4" t="s">
        <v>31</v>
      </c>
      <c r="D13" s="4" t="s">
        <v>31</v>
      </c>
    </row>
    <row r="14" spans="1:4" ht="12.75">
      <c r="A14" s="4">
        <v>4</v>
      </c>
      <c r="B14" s="4" t="s">
        <v>31</v>
      </c>
      <c r="C14" s="4" t="s">
        <v>31</v>
      </c>
      <c r="D14" s="4" t="s">
        <v>31</v>
      </c>
    </row>
    <row r="15" spans="1:4" ht="12.75">
      <c r="A15" s="4">
        <v>5</v>
      </c>
      <c r="B15" s="4" t="s">
        <v>31</v>
      </c>
      <c r="C15" s="4" t="s">
        <v>31</v>
      </c>
      <c r="D15" s="4" t="s">
        <v>31</v>
      </c>
    </row>
    <row r="16" spans="1:4" ht="12.75">
      <c r="A16" s="4">
        <v>6</v>
      </c>
      <c r="B16" s="4" t="s">
        <v>31</v>
      </c>
      <c r="C16" s="4" t="s">
        <v>31</v>
      </c>
      <c r="D16" s="4" t="s">
        <v>31</v>
      </c>
    </row>
    <row r="17" spans="1:4" ht="12.75">
      <c r="A17" s="4">
        <v>7</v>
      </c>
      <c r="B17" s="4" t="s">
        <v>31</v>
      </c>
      <c r="C17" s="4" t="s">
        <v>31</v>
      </c>
      <c r="D17" s="4" t="s">
        <v>31</v>
      </c>
    </row>
    <row r="18" spans="1:4" ht="12.75">
      <c r="A18" s="4">
        <v>8</v>
      </c>
      <c r="B18" s="4" t="s">
        <v>31</v>
      </c>
      <c r="C18" s="4" t="s">
        <v>31</v>
      </c>
      <c r="D18" s="4" t="s">
        <v>31</v>
      </c>
    </row>
    <row r="19" spans="1:4" ht="12.75">
      <c r="A19" s="4">
        <v>9</v>
      </c>
      <c r="B19" s="4" t="s">
        <v>31</v>
      </c>
      <c r="C19" s="4" t="s">
        <v>31</v>
      </c>
      <c r="D19" s="4" t="s">
        <v>31</v>
      </c>
    </row>
    <row r="20" spans="1:4" ht="12.75">
      <c r="A20" s="76" t="s">
        <v>58</v>
      </c>
      <c r="B20" s="76"/>
      <c r="C20" s="31" t="s">
        <v>31</v>
      </c>
      <c r="D20" s="31" t="s">
        <v>31</v>
      </c>
    </row>
  </sheetData>
  <mergeCells count="6">
    <mergeCell ref="A5:D5"/>
    <mergeCell ref="A6:D6"/>
    <mergeCell ref="A20:B20"/>
    <mergeCell ref="C9:D9"/>
    <mergeCell ref="A9:A10"/>
    <mergeCell ref="B9:B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1"/>
  <sheetViews>
    <sheetView workbookViewId="0" topLeftCell="A1">
      <selection activeCell="A7" sqref="A7:E7"/>
    </sheetView>
  </sheetViews>
  <sheetFormatPr defaultColWidth="9.00390625" defaultRowHeight="12.75"/>
  <cols>
    <col min="1" max="1" width="4.75390625" style="0" customWidth="1"/>
    <col min="2" max="2" width="32.625" style="0" customWidth="1"/>
    <col min="3" max="3" width="15.625" style="0" customWidth="1"/>
    <col min="4" max="4" width="14.75390625" style="0" customWidth="1"/>
    <col min="5" max="5" width="14.625" style="0" customWidth="1"/>
    <col min="6" max="6" width="14.75390625" style="0" customWidth="1"/>
    <col min="7" max="7" width="13.125" style="0" customWidth="1"/>
  </cols>
  <sheetData>
    <row r="2" ht="12.75">
      <c r="E2" t="s">
        <v>114</v>
      </c>
    </row>
    <row r="6" spans="1:5" ht="15.75">
      <c r="A6" s="66" t="s">
        <v>161</v>
      </c>
      <c r="B6" s="66"/>
      <c r="C6" s="66"/>
      <c r="D6" s="66"/>
      <c r="E6" s="66"/>
    </row>
    <row r="7" spans="1:5" ht="15.75">
      <c r="A7" s="66" t="s">
        <v>115</v>
      </c>
      <c r="B7" s="66"/>
      <c r="C7" s="66"/>
      <c r="D7" s="66"/>
      <c r="E7" s="66"/>
    </row>
    <row r="8" spans="1:5" ht="15.75">
      <c r="A8" s="12"/>
      <c r="B8" s="12"/>
      <c r="C8" s="12"/>
      <c r="D8" s="12"/>
      <c r="E8" s="12"/>
    </row>
    <row r="10" spans="1:5" ht="12.75">
      <c r="A10" s="77" t="s">
        <v>110</v>
      </c>
      <c r="B10" s="77" t="s">
        <v>111</v>
      </c>
      <c r="C10" s="77" t="s">
        <v>112</v>
      </c>
      <c r="D10" s="77"/>
      <c r="E10" s="77"/>
    </row>
    <row r="11" spans="1:5" ht="12.75">
      <c r="A11" s="77"/>
      <c r="B11" s="77"/>
      <c r="C11" s="4" t="s">
        <v>116</v>
      </c>
      <c r="D11" s="4" t="s">
        <v>144</v>
      </c>
      <c r="E11" s="4" t="s">
        <v>158</v>
      </c>
    </row>
    <row r="12" spans="1:5" ht="12.75">
      <c r="A12" s="4">
        <v>1</v>
      </c>
      <c r="B12" s="4" t="s">
        <v>31</v>
      </c>
      <c r="C12" s="4" t="s">
        <v>31</v>
      </c>
      <c r="D12" s="4" t="s">
        <v>31</v>
      </c>
      <c r="E12" s="4" t="s">
        <v>31</v>
      </c>
    </row>
    <row r="13" spans="1:5" ht="12.75">
      <c r="A13" s="4">
        <v>2</v>
      </c>
      <c r="B13" s="4" t="s">
        <v>31</v>
      </c>
      <c r="C13" s="4" t="s">
        <v>31</v>
      </c>
      <c r="D13" s="4" t="s">
        <v>31</v>
      </c>
      <c r="E13" s="4" t="s">
        <v>31</v>
      </c>
    </row>
    <row r="14" spans="1:5" ht="12.75">
      <c r="A14" s="4">
        <v>3</v>
      </c>
      <c r="B14" s="4" t="s">
        <v>31</v>
      </c>
      <c r="C14" s="4" t="s">
        <v>31</v>
      </c>
      <c r="D14" s="4" t="s">
        <v>31</v>
      </c>
      <c r="E14" s="4" t="s">
        <v>31</v>
      </c>
    </row>
    <row r="15" spans="1:5" ht="12.75">
      <c r="A15" s="4">
        <v>4</v>
      </c>
      <c r="B15" s="4" t="s">
        <v>31</v>
      </c>
      <c r="C15" s="4" t="s">
        <v>31</v>
      </c>
      <c r="D15" s="4" t="s">
        <v>31</v>
      </c>
      <c r="E15" s="4" t="s">
        <v>31</v>
      </c>
    </row>
    <row r="16" spans="1:5" ht="12.75">
      <c r="A16" s="4">
        <v>5</v>
      </c>
      <c r="B16" s="4" t="s">
        <v>31</v>
      </c>
      <c r="C16" s="4" t="s">
        <v>31</v>
      </c>
      <c r="D16" s="4" t="s">
        <v>31</v>
      </c>
      <c r="E16" s="4" t="s">
        <v>31</v>
      </c>
    </row>
    <row r="17" spans="1:5" ht="12.75">
      <c r="A17" s="4">
        <v>6</v>
      </c>
      <c r="B17" s="4" t="s">
        <v>31</v>
      </c>
      <c r="C17" s="4" t="s">
        <v>31</v>
      </c>
      <c r="D17" s="4" t="s">
        <v>31</v>
      </c>
      <c r="E17" s="4" t="s">
        <v>31</v>
      </c>
    </row>
    <row r="18" spans="1:5" ht="12.75">
      <c r="A18" s="4">
        <v>7</v>
      </c>
      <c r="B18" s="4" t="s">
        <v>31</v>
      </c>
      <c r="C18" s="4" t="s">
        <v>31</v>
      </c>
      <c r="D18" s="4" t="s">
        <v>31</v>
      </c>
      <c r="E18" s="4" t="s">
        <v>31</v>
      </c>
    </row>
    <row r="19" spans="1:5" ht="12.75">
      <c r="A19" s="4">
        <v>8</v>
      </c>
      <c r="B19" s="4" t="s">
        <v>31</v>
      </c>
      <c r="C19" s="4" t="s">
        <v>31</v>
      </c>
      <c r="D19" s="4" t="s">
        <v>31</v>
      </c>
      <c r="E19" s="4" t="s">
        <v>31</v>
      </c>
    </row>
    <row r="20" spans="1:5" ht="12.75">
      <c r="A20" s="4">
        <v>9</v>
      </c>
      <c r="B20" s="4" t="s">
        <v>31</v>
      </c>
      <c r="C20" s="4" t="s">
        <v>31</v>
      </c>
      <c r="D20" s="4" t="s">
        <v>31</v>
      </c>
      <c r="E20" s="4" t="s">
        <v>31</v>
      </c>
    </row>
    <row r="21" spans="1:5" ht="12.75">
      <c r="A21" s="76" t="s">
        <v>58</v>
      </c>
      <c r="B21" s="76"/>
      <c r="C21" s="31" t="s">
        <v>31</v>
      </c>
      <c r="D21" s="31" t="s">
        <v>31</v>
      </c>
      <c r="E21" s="31" t="s">
        <v>31</v>
      </c>
    </row>
  </sheetData>
  <mergeCells count="6">
    <mergeCell ref="A6:E6"/>
    <mergeCell ref="A7:E7"/>
    <mergeCell ref="A21:B21"/>
    <mergeCell ref="C10:E10"/>
    <mergeCell ref="A10:A11"/>
    <mergeCell ref="B10:B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25">
      <selection activeCell="B30" sqref="B30"/>
    </sheetView>
  </sheetViews>
  <sheetFormatPr defaultColWidth="9.00390625" defaultRowHeight="12.75"/>
  <cols>
    <col min="1" max="1" width="4.875" style="0" customWidth="1"/>
    <col min="2" max="2" width="24.875" style="0" customWidth="1"/>
    <col min="3" max="3" width="18.25390625" style="0" customWidth="1"/>
    <col min="4" max="4" width="30.125" style="0" customWidth="1"/>
    <col min="5" max="5" width="14.75390625" style="0" customWidth="1"/>
    <col min="6" max="6" width="13.125" style="0" customWidth="1"/>
  </cols>
  <sheetData>
    <row r="1" ht="12.75">
      <c r="D1" s="1" t="s">
        <v>118</v>
      </c>
    </row>
    <row r="2" ht="12.75">
      <c r="D2" s="1"/>
    </row>
    <row r="4" spans="1:4" ht="15.75">
      <c r="A4" s="66" t="s">
        <v>119</v>
      </c>
      <c r="B4" s="66"/>
      <c r="C4" s="66"/>
      <c r="D4" s="66"/>
    </row>
    <row r="5" spans="1:4" ht="15.75">
      <c r="A5" s="12"/>
      <c r="B5" s="12"/>
      <c r="C5" s="12"/>
      <c r="D5" s="12"/>
    </row>
    <row r="7" spans="1:4" ht="12.75">
      <c r="A7" s="4" t="s">
        <v>110</v>
      </c>
      <c r="B7" s="4" t="s">
        <v>1</v>
      </c>
      <c r="C7" s="4" t="s">
        <v>117</v>
      </c>
      <c r="D7" s="4" t="s">
        <v>159</v>
      </c>
    </row>
    <row r="8" spans="1:4" ht="12.75">
      <c r="A8" s="4">
        <v>1</v>
      </c>
      <c r="B8" s="4" t="s">
        <v>31</v>
      </c>
      <c r="C8" s="4" t="s">
        <v>31</v>
      </c>
      <c r="D8" s="4" t="s">
        <v>31</v>
      </c>
    </row>
    <row r="9" spans="1:4" ht="12.75">
      <c r="A9" s="4">
        <v>2</v>
      </c>
      <c r="B9" s="4" t="s">
        <v>31</v>
      </c>
      <c r="C9" s="4" t="s">
        <v>31</v>
      </c>
      <c r="D9" s="4" t="s">
        <v>31</v>
      </c>
    </row>
    <row r="10" spans="1:4" ht="12.75">
      <c r="A10" s="4">
        <v>3</v>
      </c>
      <c r="B10" s="4" t="s">
        <v>31</v>
      </c>
      <c r="C10" s="4" t="s">
        <v>31</v>
      </c>
      <c r="D10" s="4" t="s">
        <v>31</v>
      </c>
    </row>
    <row r="11" spans="1:4" ht="12.75">
      <c r="A11" s="4">
        <v>4</v>
      </c>
      <c r="B11" s="4" t="s">
        <v>31</v>
      </c>
      <c r="C11" s="4" t="s">
        <v>31</v>
      </c>
      <c r="D11" s="4" t="s">
        <v>31</v>
      </c>
    </row>
    <row r="12" spans="1:4" ht="12.75">
      <c r="A12" s="4">
        <v>5</v>
      </c>
      <c r="B12" s="4" t="s">
        <v>31</v>
      </c>
      <c r="C12" s="4" t="s">
        <v>31</v>
      </c>
      <c r="D12" s="4" t="s">
        <v>31</v>
      </c>
    </row>
    <row r="13" spans="1:4" ht="12.75">
      <c r="A13" s="4">
        <v>6</v>
      </c>
      <c r="B13" s="4" t="s">
        <v>31</v>
      </c>
      <c r="C13" s="4" t="s">
        <v>31</v>
      </c>
      <c r="D13" s="4" t="s">
        <v>31</v>
      </c>
    </row>
    <row r="14" spans="1:4" ht="12.75">
      <c r="A14" s="4">
        <v>7</v>
      </c>
      <c r="B14" s="4" t="s">
        <v>31</v>
      </c>
      <c r="C14" s="4" t="s">
        <v>31</v>
      </c>
      <c r="D14" s="4" t="s">
        <v>31</v>
      </c>
    </row>
    <row r="15" spans="1:4" ht="12.75">
      <c r="A15" s="4">
        <v>8</v>
      </c>
      <c r="B15" s="4" t="s">
        <v>31</v>
      </c>
      <c r="C15" s="4" t="s">
        <v>31</v>
      </c>
      <c r="D15" s="4" t="s">
        <v>31</v>
      </c>
    </row>
    <row r="16" spans="1:4" ht="12.75">
      <c r="A16" s="4">
        <v>9</v>
      </c>
      <c r="B16" s="4" t="s">
        <v>31</v>
      </c>
      <c r="C16" s="4" t="s">
        <v>31</v>
      </c>
      <c r="D16" s="4" t="s">
        <v>31</v>
      </c>
    </row>
    <row r="17" spans="1:4" ht="12.75">
      <c r="A17" s="4">
        <v>10</v>
      </c>
      <c r="B17" s="4" t="s">
        <v>31</v>
      </c>
      <c r="C17" s="4" t="s">
        <v>31</v>
      </c>
      <c r="D17" s="4" t="s">
        <v>31</v>
      </c>
    </row>
    <row r="18" spans="1:4" ht="12.75">
      <c r="A18" s="4">
        <v>11</v>
      </c>
      <c r="B18" s="4" t="s">
        <v>31</v>
      </c>
      <c r="C18" s="4" t="s">
        <v>31</v>
      </c>
      <c r="D18" s="4" t="s">
        <v>31</v>
      </c>
    </row>
    <row r="19" spans="1:4" ht="12.75">
      <c r="A19" s="4">
        <v>12</v>
      </c>
      <c r="B19" s="4" t="s">
        <v>31</v>
      </c>
      <c r="C19" s="4" t="s">
        <v>31</v>
      </c>
      <c r="D19" s="4" t="s">
        <v>31</v>
      </c>
    </row>
    <row r="20" spans="1:4" ht="12.75">
      <c r="A20" s="4">
        <v>13</v>
      </c>
      <c r="B20" s="4" t="s">
        <v>31</v>
      </c>
      <c r="C20" s="4" t="s">
        <v>31</v>
      </c>
      <c r="D20" s="4" t="s">
        <v>31</v>
      </c>
    </row>
    <row r="21" spans="1:4" ht="12.75">
      <c r="A21" s="4">
        <v>14</v>
      </c>
      <c r="B21" s="4" t="s">
        <v>31</v>
      </c>
      <c r="C21" s="4" t="s">
        <v>31</v>
      </c>
      <c r="D21" s="4" t="s">
        <v>31</v>
      </c>
    </row>
    <row r="22" spans="1:4" ht="12.75">
      <c r="A22" s="4">
        <v>15</v>
      </c>
      <c r="B22" s="4" t="s">
        <v>31</v>
      </c>
      <c r="C22" s="4" t="s">
        <v>31</v>
      </c>
      <c r="D22" s="4" t="s">
        <v>31</v>
      </c>
    </row>
    <row r="23" spans="1:4" ht="12.75">
      <c r="A23" s="76" t="s">
        <v>8</v>
      </c>
      <c r="B23" s="76"/>
      <c r="C23" s="76"/>
      <c r="D23" s="31" t="s">
        <v>31</v>
      </c>
    </row>
    <row r="27" spans="1:4" ht="15.75">
      <c r="A27" s="66" t="s">
        <v>121</v>
      </c>
      <c r="B27" s="66"/>
      <c r="C27" s="66"/>
      <c r="D27" s="66"/>
    </row>
    <row r="28" spans="1:4" ht="15.75">
      <c r="A28" s="66" t="s">
        <v>120</v>
      </c>
      <c r="B28" s="66"/>
      <c r="C28" s="66"/>
      <c r="D28" s="66"/>
    </row>
    <row r="29" spans="1:4" ht="15.75">
      <c r="A29" s="12"/>
      <c r="B29" s="12"/>
      <c r="C29" s="12"/>
      <c r="D29" s="12"/>
    </row>
    <row r="31" spans="1:4" ht="12.75">
      <c r="A31" s="4" t="s">
        <v>110</v>
      </c>
      <c r="B31" s="4" t="s">
        <v>1</v>
      </c>
      <c r="C31" s="4" t="s">
        <v>117</v>
      </c>
      <c r="D31" s="4" t="s">
        <v>159</v>
      </c>
    </row>
    <row r="32" spans="1:4" ht="12.75">
      <c r="A32" s="4">
        <v>1</v>
      </c>
      <c r="B32" s="4" t="s">
        <v>31</v>
      </c>
      <c r="C32" s="4" t="s">
        <v>31</v>
      </c>
      <c r="D32" s="4" t="s">
        <v>31</v>
      </c>
    </row>
    <row r="33" spans="1:4" ht="12.75">
      <c r="A33" s="4">
        <v>2</v>
      </c>
      <c r="B33" s="4" t="s">
        <v>31</v>
      </c>
      <c r="C33" s="4" t="s">
        <v>31</v>
      </c>
      <c r="D33" s="4" t="s">
        <v>31</v>
      </c>
    </row>
    <row r="34" spans="1:4" ht="12.75">
      <c r="A34" s="4">
        <v>3</v>
      </c>
      <c r="B34" s="4" t="s">
        <v>31</v>
      </c>
      <c r="C34" s="4" t="s">
        <v>31</v>
      </c>
      <c r="D34" s="4" t="s">
        <v>31</v>
      </c>
    </row>
    <row r="35" spans="1:4" ht="12.75">
      <c r="A35" s="4">
        <v>4</v>
      </c>
      <c r="B35" s="4" t="s">
        <v>31</v>
      </c>
      <c r="C35" s="4" t="s">
        <v>31</v>
      </c>
      <c r="D35" s="4" t="s">
        <v>31</v>
      </c>
    </row>
    <row r="36" spans="1:4" ht="12.75">
      <c r="A36" s="4">
        <v>5</v>
      </c>
      <c r="B36" s="4" t="s">
        <v>31</v>
      </c>
      <c r="C36" s="4" t="s">
        <v>31</v>
      </c>
      <c r="D36" s="4" t="s">
        <v>31</v>
      </c>
    </row>
    <row r="37" spans="1:4" ht="12.75">
      <c r="A37" s="4">
        <v>6</v>
      </c>
      <c r="B37" s="4" t="s">
        <v>31</v>
      </c>
      <c r="C37" s="4" t="s">
        <v>31</v>
      </c>
      <c r="D37" s="4" t="s">
        <v>31</v>
      </c>
    </row>
    <row r="38" spans="1:4" ht="12.75">
      <c r="A38" s="4">
        <v>7</v>
      </c>
      <c r="B38" s="4" t="s">
        <v>31</v>
      </c>
      <c r="C38" s="4" t="s">
        <v>31</v>
      </c>
      <c r="D38" s="4" t="s">
        <v>31</v>
      </c>
    </row>
    <row r="39" spans="1:4" ht="12.75">
      <c r="A39" s="4">
        <v>8</v>
      </c>
      <c r="B39" s="4" t="s">
        <v>31</v>
      </c>
      <c r="C39" s="4" t="s">
        <v>31</v>
      </c>
      <c r="D39" s="4" t="s">
        <v>31</v>
      </c>
    </row>
    <row r="40" spans="1:4" ht="12.75">
      <c r="A40" s="4">
        <v>9</v>
      </c>
      <c r="B40" s="4" t="s">
        <v>31</v>
      </c>
      <c r="C40" s="4" t="s">
        <v>31</v>
      </c>
      <c r="D40" s="4" t="s">
        <v>31</v>
      </c>
    </row>
    <row r="41" spans="1:4" ht="12.75">
      <c r="A41" s="4">
        <v>10</v>
      </c>
      <c r="B41" s="4" t="s">
        <v>31</v>
      </c>
      <c r="C41" s="4" t="s">
        <v>31</v>
      </c>
      <c r="D41" s="4" t="s">
        <v>31</v>
      </c>
    </row>
    <row r="42" spans="1:4" ht="12.75">
      <c r="A42" s="4">
        <v>11</v>
      </c>
      <c r="B42" s="4" t="s">
        <v>31</v>
      </c>
      <c r="C42" s="4" t="s">
        <v>31</v>
      </c>
      <c r="D42" s="4" t="s">
        <v>31</v>
      </c>
    </row>
    <row r="43" spans="1:4" ht="12.75">
      <c r="A43" s="4">
        <v>12</v>
      </c>
      <c r="B43" s="4" t="s">
        <v>31</v>
      </c>
      <c r="C43" s="4" t="s">
        <v>31</v>
      </c>
      <c r="D43" s="4" t="s">
        <v>31</v>
      </c>
    </row>
    <row r="44" spans="1:4" ht="12.75">
      <c r="A44" s="4">
        <v>13</v>
      </c>
      <c r="B44" s="4" t="s">
        <v>31</v>
      </c>
      <c r="C44" s="4" t="s">
        <v>31</v>
      </c>
      <c r="D44" s="4" t="s">
        <v>31</v>
      </c>
    </row>
    <row r="45" spans="1:4" ht="12.75">
      <c r="A45" s="4">
        <v>14</v>
      </c>
      <c r="B45" s="4" t="s">
        <v>31</v>
      </c>
      <c r="C45" s="4" t="s">
        <v>31</v>
      </c>
      <c r="D45" s="4" t="s">
        <v>31</v>
      </c>
    </row>
    <row r="46" spans="1:4" ht="12.75">
      <c r="A46" s="4">
        <v>15</v>
      </c>
      <c r="B46" s="4" t="s">
        <v>31</v>
      </c>
      <c r="C46" s="4" t="s">
        <v>31</v>
      </c>
      <c r="D46" s="4" t="s">
        <v>31</v>
      </c>
    </row>
    <row r="47" spans="1:4" ht="12.75">
      <c r="A47" s="76" t="s">
        <v>8</v>
      </c>
      <c r="B47" s="76"/>
      <c r="C47" s="76"/>
      <c r="D47" s="31" t="s">
        <v>31</v>
      </c>
    </row>
  </sheetData>
  <mergeCells count="5">
    <mergeCell ref="A23:C23"/>
    <mergeCell ref="A4:D4"/>
    <mergeCell ref="A27:D27"/>
    <mergeCell ref="A47:C47"/>
    <mergeCell ref="A28:D2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24"/>
  <sheetViews>
    <sheetView workbookViewId="0" topLeftCell="A1">
      <selection activeCell="C12" sqref="C12"/>
    </sheetView>
  </sheetViews>
  <sheetFormatPr defaultColWidth="9.00390625" defaultRowHeight="12.75"/>
  <cols>
    <col min="1" max="1" width="45.875" style="0" customWidth="1"/>
    <col min="2" max="2" width="19.875" style="0" customWidth="1"/>
    <col min="3" max="3" width="13.375" style="0" customWidth="1"/>
    <col min="4" max="4" width="15.00390625" style="0" customWidth="1"/>
    <col min="5" max="5" width="14.75390625" style="0" customWidth="1"/>
    <col min="6" max="6" width="13.125" style="0" customWidth="1"/>
  </cols>
  <sheetData>
    <row r="2" ht="12.75">
      <c r="C2" t="s">
        <v>109</v>
      </c>
    </row>
    <row r="6" spans="1:3" ht="15.75">
      <c r="A6" s="66" t="s">
        <v>106</v>
      </c>
      <c r="B6" s="66"/>
      <c r="C6" s="66"/>
    </row>
    <row r="7" spans="1:3" ht="15.75">
      <c r="A7" s="66" t="s">
        <v>107</v>
      </c>
      <c r="B7" s="66"/>
      <c r="C7" s="66"/>
    </row>
    <row r="8" spans="1:3" ht="15.75">
      <c r="A8" s="12"/>
      <c r="B8" s="12"/>
      <c r="C8" s="12"/>
    </row>
    <row r="10" spans="1:3" ht="12.75">
      <c r="A10" s="4" t="s">
        <v>49</v>
      </c>
      <c r="B10" s="4" t="s">
        <v>91</v>
      </c>
      <c r="C10" s="4" t="s">
        <v>92</v>
      </c>
    </row>
    <row r="11" spans="1:3" ht="12.75">
      <c r="A11" s="39" t="s">
        <v>98</v>
      </c>
      <c r="B11" s="40" t="s">
        <v>93</v>
      </c>
      <c r="C11" s="39">
        <v>241.93</v>
      </c>
    </row>
    <row r="12" spans="1:3" ht="12.75">
      <c r="A12" s="39" t="s">
        <v>99</v>
      </c>
      <c r="B12" s="40" t="s">
        <v>93</v>
      </c>
      <c r="C12" s="39">
        <v>0</v>
      </c>
    </row>
    <row r="13" spans="1:3" ht="12.75">
      <c r="A13" s="39" t="s">
        <v>100</v>
      </c>
      <c r="B13" s="40" t="s">
        <v>93</v>
      </c>
      <c r="C13" s="39">
        <v>0</v>
      </c>
    </row>
    <row r="14" spans="1:3" ht="12.75">
      <c r="A14" s="39" t="s">
        <v>101</v>
      </c>
      <c r="B14" s="40" t="s">
        <v>93</v>
      </c>
      <c r="C14" s="39">
        <v>0</v>
      </c>
    </row>
    <row r="15" spans="1:3" ht="12.75">
      <c r="A15" s="39" t="s">
        <v>102</v>
      </c>
      <c r="B15" s="40" t="s">
        <v>93</v>
      </c>
      <c r="C15" s="39">
        <v>0</v>
      </c>
    </row>
    <row r="16" spans="1:3" ht="12.75">
      <c r="A16" s="39" t="s">
        <v>103</v>
      </c>
      <c r="B16" s="47" t="s">
        <v>94</v>
      </c>
      <c r="C16" s="39">
        <v>0</v>
      </c>
    </row>
    <row r="17" spans="1:3" ht="12.75">
      <c r="A17" s="84" t="s">
        <v>162</v>
      </c>
      <c r="B17" s="85"/>
      <c r="C17" s="85"/>
    </row>
    <row r="18" spans="1:3" ht="12.75">
      <c r="A18" s="39" t="s">
        <v>95</v>
      </c>
      <c r="B18" s="41" t="s">
        <v>104</v>
      </c>
      <c r="C18" s="39">
        <v>0</v>
      </c>
    </row>
    <row r="19" spans="1:3" ht="12.75">
      <c r="A19" s="39" t="s">
        <v>96</v>
      </c>
      <c r="B19" s="41" t="s">
        <v>104</v>
      </c>
      <c r="C19" s="39">
        <v>0</v>
      </c>
    </row>
    <row r="20" spans="1:3" ht="12.75">
      <c r="A20" s="39" t="s">
        <v>97</v>
      </c>
      <c r="B20" s="41" t="s">
        <v>104</v>
      </c>
      <c r="C20" s="39">
        <v>0</v>
      </c>
    </row>
    <row r="24" ht="12.75">
      <c r="A24" t="s">
        <v>108</v>
      </c>
    </row>
  </sheetData>
  <mergeCells count="3">
    <mergeCell ref="A17:C17"/>
    <mergeCell ref="A6:C6"/>
    <mergeCell ref="A7:C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Chrzanowie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 Guzik</dc:creator>
  <cp:keywords/>
  <dc:description/>
  <cp:lastModifiedBy>Administrator</cp:lastModifiedBy>
  <cp:lastPrinted>2005-11-14T15:11:10Z</cp:lastPrinted>
  <dcterms:created xsi:type="dcterms:W3CDTF">2003-12-10T13:07:35Z</dcterms:created>
  <dcterms:modified xsi:type="dcterms:W3CDTF">2005-11-15T07:01:34Z</dcterms:modified>
  <cp:category/>
  <cp:version/>
  <cp:contentType/>
  <cp:contentStatus/>
</cp:coreProperties>
</file>